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6\Q3\Upload\"/>
    </mc:Choice>
  </mc:AlternateContent>
  <bookViews>
    <workbookView xWindow="0" yWindow="0" windowWidth="14976" windowHeight="5940"/>
  </bookViews>
  <sheets>
    <sheet name="Data" sheetId="1" r:id="rId1"/>
  </sheets>
  <definedNames>
    <definedName name="_xlnm.Print_Area" localSheetId="0">Data!$B$1:$I$202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1" i="1" l="1"/>
  <c r="D130" i="1" l="1"/>
  <c r="D43" i="1"/>
  <c r="D41" i="1"/>
  <c r="F13" i="1"/>
  <c r="F14" i="1"/>
  <c r="F21" i="1" l="1"/>
  <c r="G21" i="1"/>
  <c r="E43" i="1"/>
  <c r="E41" i="1"/>
  <c r="C108" i="1" l="1"/>
  <c r="D108" i="1"/>
  <c r="E108" i="1"/>
  <c r="C93" i="1" l="1"/>
  <c r="D93" i="1"/>
  <c r="E93" i="1"/>
  <c r="C18" i="1" l="1"/>
  <c r="D18" i="1"/>
  <c r="E18" i="1"/>
  <c r="C180" i="1"/>
  <c r="D180" i="1"/>
  <c r="E180" i="1"/>
  <c r="C163" i="1"/>
  <c r="D163" i="1"/>
  <c r="E163" i="1"/>
  <c r="C152" i="1"/>
  <c r="D152" i="1"/>
  <c r="E152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3" i="1"/>
  <c r="G14" i="1"/>
  <c r="G11" i="1"/>
  <c r="F11" i="1"/>
  <c r="G134" i="1" l="1"/>
  <c r="F134" i="1"/>
  <c r="G133" i="1"/>
  <c r="F133" i="1"/>
  <c r="G132" i="1"/>
  <c r="F132" i="1"/>
  <c r="G130" i="1"/>
  <c r="F130" i="1"/>
  <c r="G129" i="1"/>
  <c r="F129" i="1"/>
  <c r="G128" i="1"/>
  <c r="F128" i="1"/>
</calcChain>
</file>

<file path=xl/sharedStrings.xml><?xml version="1.0" encoding="utf-8"?>
<sst xmlns="http://schemas.openxmlformats.org/spreadsheetml/2006/main" count="159" uniqueCount="125">
  <si>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</si>
  <si>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</si>
  <si>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</si>
  <si>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</si>
  <si>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</si>
  <si>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</si>
  <si>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</si>
  <si>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</si>
  <si>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</si>
  <si>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</si>
  <si>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>Others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</si>
  <si>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</si>
  <si>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</si>
  <si>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</si>
  <si>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</si>
  <si>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</si>
  <si>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</si>
  <si>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</si>
  <si>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</si>
  <si>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</si>
  <si>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  Digital/SMAC</t>
  </si>
  <si>
    <t>Digital/SMAC includes Social  Media, Mobility, Analytics, Cloud, Web-commerce.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</si>
  <si>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</si>
  <si>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</si>
  <si>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</si>
  <si>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</si>
  <si>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</si>
  <si>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</si>
  <si>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</si>
  <si>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</si>
  <si>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</si>
  <si>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</si>
  <si>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</si>
  <si>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</si>
  <si>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</si>
  <si>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</si>
  <si>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</si>
  <si>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</si>
  <si>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</si>
  <si>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</si>
  <si>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</si>
  <si>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</si>
  <si>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</si>
  <si>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</si>
  <si>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</si>
  <si>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</si>
  <si>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</si>
  <si>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</si>
  <si>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</si>
  <si>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</si>
  <si>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</si>
  <si>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</si>
  <si>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</si>
  <si>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</si>
  <si>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</si>
  <si>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</si>
  <si>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</si>
  <si>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</si>
  <si>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</si>
  <si>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</si>
  <si>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</si>
  <si>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</si>
  <si>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</si>
  <si>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</si>
  <si>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</si>
  <si>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</si>
  <si>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</si>
  <si>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</si>
  <si>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</si>
  <si>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</si>
  <si>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</si>
  <si>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</si>
  <si>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</si>
  <si>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</si>
  <si>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</si>
  <si>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>Bhubaneshwar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</si>
  <si>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</si>
  <si>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</si>
  <si>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</si>
  <si>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</si>
  <si>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</si>
  <si>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</si>
  <si>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</si>
  <si>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(Rs. million)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</si>
  <si>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</si>
  <si>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</si>
  <si>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</si>
  <si>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</si>
  <si>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</si>
  <si>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</si>
  <si>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</si>
  <si>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</si>
  <si>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</si>
  <si>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</si>
  <si>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</si>
  <si>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</si>
  <si>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</si>
  <si>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Ratio Analysis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</si>
  <si>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</si>
  <si>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</si>
  <si>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</si>
  <si>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</si>
  <si>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</si>
  <si>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</si>
  <si>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</si>
  <si>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</si>
  <si>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</si>
  <si>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</si>
  <si>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</si>
  <si>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Q2 FY2016</t>
  </si>
  <si>
    <t>Total Contract Value signed(TCV)  (USD M)</t>
  </si>
  <si>
    <t>Renewals</t>
  </si>
  <si>
    <t xml:space="preserve"> New</t>
  </si>
  <si>
    <t>Expiring within 1 year</t>
  </si>
  <si>
    <t>NA</t>
  </si>
  <si>
    <t>Expiring &gt; 1 year</t>
  </si>
  <si>
    <t xml:space="preserve">Digital </t>
  </si>
  <si>
    <t>Technology, Media and Services*</t>
  </si>
  <si>
    <t>* Formerly known as Hi-Tech &amp; Media Services ** Revenues of Bluefin solutions included in Others</t>
  </si>
  <si>
    <t>Q3 FY 16 Fact Sheet</t>
  </si>
  <si>
    <t>Q3 FY2016</t>
  </si>
  <si>
    <t>Q3 FY2015</t>
  </si>
  <si>
    <t>Hedges outstanding at 31-Dec-15</t>
  </si>
  <si>
    <t>As of Dec 31, 2015</t>
  </si>
  <si>
    <t>Total hedges outstanding in USD terms is 42M at an average INR rate of 67. These are fair value hedges expiring within 31-Mar-16.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</si>
</sst>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"/>
    <numFmt numFmtId="171" formatCode="#,##0.0%;\(#,##0.0\)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0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medium">
        <color rgb="FF4D4F53"/>
      </right>
      <top/>
      <bottom style="medium">
        <color theme="2" tint="-0.89999084444715716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56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4" fontId="4" fillId="6" borderId="5" xfId="3" applyFont="1" applyFill="1" applyBorder="1" applyAlignment="1">
      <alignment horizontal="left" vertical="center" wrapText="1" inden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4" fontId="4" fillId="6" borderId="9" xfId="3" applyFont="1" applyFill="1" applyBorder="1" applyAlignment="1">
      <alignment horizontal="left" vertical="center" wrapText="1" inden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165" fontId="4" fillId="6" borderId="13" xfId="3" applyNumberFormat="1" applyFont="1" applyFill="1" applyBorder="1" applyAlignment="1">
      <alignment horizontal="center" vertical="center" wrapText="1" readingOrder="1"/>
    </xf>
    <xf numFmtId="165" fontId="4" fillId="6" borderId="14" xfId="3" applyNumberFormat="1" applyFont="1" applyFill="1" applyBorder="1" applyAlignment="1">
      <alignment horizontal="center" vertical="center" wrapText="1" readingOrder="1"/>
    </xf>
    <xf numFmtId="165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3" fontId="5" fillId="0" borderId="15" xfId="3" applyNumberFormat="1" applyFont="1" applyFill="1" applyBorder="1" applyAlignment="1">
      <alignment horizontal="center" vertical="center" wrapText="1"/>
    </xf>
    <xf numFmtId="169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169" fontId="4" fillId="0" borderId="0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7" fontId="0" fillId="0" borderId="6" xfId="2" applyNumberFormat="1" applyFont="1" applyBorder="1"/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4" fontId="4" fillId="0" borderId="14" xfId="4" applyNumberFormat="1" applyFont="1" applyFill="1" applyBorder="1" applyAlignment="1">
      <alignment horizontal="center" vertical="center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5" fontId="0" fillId="0" borderId="10" xfId="2" applyNumberFormat="1" applyFont="1" applyBorder="1"/>
    <xf numFmtId="4" fontId="4" fillId="0" borderId="5" xfId="4" applyNumberFormat="1" applyFont="1" applyFill="1" applyBorder="1" applyAlignment="1">
      <alignment horizontal="left" vertical="center"/>
    </xf>
    <xf numFmtId="170" fontId="4" fillId="0" borderId="7" xfId="4" applyNumberFormat="1" applyFont="1" applyFill="1" applyBorder="1" applyAlignment="1">
      <alignment horizontal="center" vertical="center"/>
    </xf>
    <xf numFmtId="4" fontId="4" fillId="0" borderId="9" xfId="4" applyNumberFormat="1" applyFont="1" applyFill="1" applyBorder="1" applyAlignment="1">
      <alignment horizontal="left" vertical="center"/>
    </xf>
    <xf numFmtId="170" fontId="4" fillId="0" borderId="0" xfId="4" applyNumberFormat="1" applyFont="1" applyFill="1" applyBorder="1" applyAlignment="1">
      <alignment horizontal="center" vertical="center"/>
    </xf>
    <xf numFmtId="4" fontId="4" fillId="0" borderId="12" xfId="4" applyNumberFormat="1" applyFont="1" applyFill="1" applyBorder="1" applyAlignment="1">
      <alignment horizontal="left" vertical="center"/>
    </xf>
    <xf numFmtId="170" fontId="4" fillId="0" borderId="14" xfId="4" applyNumberFormat="1" applyFont="1" applyFill="1" applyBorder="1" applyAlignment="1">
      <alignment horizontal="center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5" xfId="3" applyFont="1" applyFill="1" applyBorder="1" applyAlignment="1">
      <alignment horizontal="left" vertical="center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1" fontId="15" fillId="0" borderId="7" xfId="4" applyNumberFormat="1" applyFont="1" applyFill="1" applyBorder="1" applyAlignment="1">
      <alignment horizontal="center" vertical="center"/>
    </xf>
    <xf numFmtId="171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1" fontId="15" fillId="0" borderId="0" xfId="4" applyNumberFormat="1" applyFont="1" applyFill="1" applyBorder="1" applyAlignment="1">
      <alignment horizontal="center" vertical="center"/>
    </xf>
    <xf numFmtId="171" fontId="15" fillId="0" borderId="1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6" fontId="15" fillId="0" borderId="14" xfId="4" applyNumberFormat="1" applyFont="1" applyFill="1" applyBorder="1" applyAlignment="1">
      <alignment horizontal="center" vertical="center"/>
    </xf>
    <xf numFmtId="166" fontId="15" fillId="3" borderId="15" xfId="4" applyNumberFormat="1" applyFont="1" applyFill="1" applyBorder="1" applyAlignment="1">
      <alignment horizontal="center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8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8" fontId="4" fillId="0" borderId="11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170" fontId="4" fillId="7" borderId="8" xfId="4" applyNumberFormat="1" applyFont="1" applyFill="1" applyBorder="1" applyAlignment="1">
      <alignment horizontal="center" vertical="center"/>
    </xf>
    <xf numFmtId="170" fontId="4" fillId="7" borderId="11" xfId="4" applyNumberFormat="1" applyFont="1" applyFill="1" applyBorder="1" applyAlignment="1">
      <alignment horizontal="center" vertical="center"/>
    </xf>
    <xf numFmtId="170" fontId="4" fillId="7" borderId="15" xfId="4" applyNumberFormat="1" applyFont="1" applyFill="1" applyBorder="1" applyAlignment="1">
      <alignment horizontal="center" vertical="center"/>
    </xf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7" fontId="0" fillId="0" borderId="27" xfId="2" applyNumberFormat="1" applyFont="1" applyBorder="1"/>
    <xf numFmtId="164" fontId="4" fillId="0" borderId="38" xfId="3" applyFont="1" applyFill="1" applyBorder="1" applyAlignment="1">
      <alignment horizontal="left" vertical="center" wrapText="1" indent="1" readingOrder="1"/>
    </xf>
    <xf numFmtId="167" fontId="0" fillId="0" borderId="25" xfId="2" applyNumberFormat="1" applyFont="1" applyBorder="1"/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9" xfId="2" applyNumberFormat="1" applyFont="1" applyBorder="1"/>
    <xf numFmtId="167" fontId="0" fillId="0" borderId="21" xfId="2" applyNumberFormat="1" applyFont="1" applyBorder="1"/>
    <xf numFmtId="165" fontId="0" fillId="0" borderId="25" xfId="2" applyNumberFormat="1" applyFont="1" applyBorder="1"/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1" applyNumberFormat="1" applyFont="1" applyFill="1" applyBorder="1" applyAlignment="1">
      <alignment horizontal="center" vertical="center" wrapText="1" readingOrder="1"/>
    </xf>
    <xf numFmtId="167" fontId="0" fillId="0" borderId="20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4" fontId="4" fillId="0" borderId="0" xfId="4" applyNumberFormat="1" applyFont="1" applyFill="1" applyBorder="1" applyAlignment="1">
      <alignment horizontal="center"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3" borderId="2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39" fontId="4" fillId="5" borderId="46" xfId="5" applyNumberFormat="1" applyFont="1" applyFill="1" applyBorder="1" applyAlignment="1">
      <alignment horizontal="center" vertical="center" wrapText="1" readingOrder="1"/>
    </xf>
    <xf numFmtId="39" fontId="4" fillId="0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5" borderId="49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5" borderId="27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5" fontId="0" fillId="0" borderId="28" xfId="2" applyNumberFormat="1" applyFont="1" applyBorder="1"/>
    <xf numFmtId="165" fontId="0" fillId="0" borderId="40" xfId="2" applyNumberFormat="1" applyFont="1" applyBorder="1"/>
    <xf numFmtId="171" fontId="15" fillId="3" borderId="8" xfId="4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0" borderId="0" xfId="0" applyAlignment="1"/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7">
    <cellStyle name="Comma" xfId="1" builtinId="3"/>
    <cellStyle name="Comma 3 3" xfId="5"/>
    <cellStyle name="Hyperlink" xfId="6" builtinId="8"/>
    <cellStyle name="Normal" xfId="0" builtinId="0"/>
    <cellStyle name="Normal 12" xfId="3"/>
    <cellStyle name="Percent" xfId="2" builtinId="5"/>
    <cellStyle name="Percent 2 1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1"/>
  <sheetViews>
    <sheetView showGridLines="0" tabSelected="1" zoomScale="85" zoomScaleNormal="85" workbookViewId="0">
      <pane ySplit="1" topLeftCell="A2" activePane="bottomLeft" state="frozen"/>
      <selection pane="bottomLeft" activeCell="F30" sqref="F30"/>
    </sheetView>
  </sheetViews>
  <sheetFormatPr defaultColWidth="0" defaultRowHeight="14.4" zeroHeight="1" x14ac:dyDescent="0.3"/>
  <cols>
    <col min="1" max="1" width="6.5546875" style="163" customWidth="1"/>
    <col min="2" max="2" width="43.88671875" customWidth="1"/>
    <col min="3" max="3" width="15.6640625" customWidth="1"/>
    <col min="4" max="4" width="18" customWidth="1"/>
    <col min="5" max="5" width="15.6640625" customWidth="1"/>
    <col min="6" max="6" width="8.44140625" bestFit="1" customWidth="1"/>
    <col min="7" max="7" width="9.109375" customWidth="1"/>
    <col min="8" max="8" width="10.33203125" customWidth="1"/>
    <col min="9" max="9" width="9.109375" customWidth="1"/>
    <col min="10" max="19" width="0" hidden="1" customWidth="1"/>
    <col min="20" max="16384" width="9.109375" hidden="1"/>
  </cols>
  <sheetData>
    <row r="1" spans="1:7" x14ac:dyDescent="0.3"/>
    <row r="2" spans="1:7" x14ac:dyDescent="0.3">
      <c r="C2" s="237" t="s">
        <v>119</v>
      </c>
      <c r="D2" s="237"/>
      <c r="E2" s="237"/>
      <c r="F2" s="237"/>
      <c r="G2" s="237"/>
    </row>
    <row r="3" spans="1:7" x14ac:dyDescent="0.3">
      <c r="C3" s="237"/>
      <c r="D3" s="237"/>
      <c r="E3" s="237"/>
      <c r="F3" s="237"/>
      <c r="G3" s="237"/>
    </row>
    <row r="4" spans="1:7" x14ac:dyDescent="0.3">
      <c r="C4" s="237"/>
      <c r="D4" s="237"/>
      <c r="E4" s="237"/>
      <c r="F4" s="237"/>
      <c r="G4" s="237"/>
    </row>
    <row r="5" spans="1:7" x14ac:dyDescent="0.3">
      <c r="C5" s="237"/>
      <c r="D5" s="237"/>
      <c r="E5" s="237"/>
      <c r="F5" s="237"/>
      <c r="G5" s="237"/>
    </row>
    <row r="6" spans="1:7" x14ac:dyDescent="0.3">
      <c r="C6" s="237"/>
      <c r="D6" s="237"/>
      <c r="E6" s="237"/>
      <c r="F6" s="237"/>
      <c r="G6" s="237"/>
    </row>
    <row r="7" spans="1:7" ht="15.6" x14ac:dyDescent="0.3">
      <c r="A7" s="164"/>
      <c r="B7" s="238" t="s">
        <v>0</v>
      </c>
      <c r="C7" s="238"/>
      <c r="D7" s="238"/>
      <c r="E7" s="238"/>
      <c r="F7" s="239"/>
      <c r="G7" s="239"/>
    </row>
    <row r="8" spans="1:7" ht="15" thickBot="1" x14ac:dyDescent="0.35"/>
    <row r="9" spans="1:7" x14ac:dyDescent="0.3">
      <c r="B9" s="177"/>
      <c r="C9" s="178"/>
      <c r="D9" s="179"/>
      <c r="E9" s="179"/>
      <c r="F9" s="240" t="s">
        <v>64</v>
      </c>
      <c r="G9" s="241"/>
    </row>
    <row r="10" spans="1:7" ht="30.6" customHeight="1" thickBot="1" x14ac:dyDescent="0.35">
      <c r="B10" s="180" t="s">
        <v>83</v>
      </c>
      <c r="C10" s="63" t="s">
        <v>121</v>
      </c>
      <c r="D10" s="64" t="s">
        <v>109</v>
      </c>
      <c r="E10" s="64" t="s">
        <v>120</v>
      </c>
      <c r="F10" s="41" t="s">
        <v>65</v>
      </c>
      <c r="G10" s="42" t="s">
        <v>66</v>
      </c>
    </row>
    <row r="11" spans="1:7" x14ac:dyDescent="0.3">
      <c r="B11" s="181" t="s">
        <v>29</v>
      </c>
      <c r="C11" s="167">
        <v>9117</v>
      </c>
      <c r="D11" s="114">
        <v>11693</v>
      </c>
      <c r="E11" s="165">
        <v>12145</v>
      </c>
      <c r="F11" s="117">
        <f>E11/D11-1</f>
        <v>3.8655605918070712E-2</v>
      </c>
      <c r="G11" s="182">
        <f>E11/C11-1</f>
        <v>0.33212679609520679</v>
      </c>
    </row>
    <row r="12" spans="1:7" x14ac:dyDescent="0.3">
      <c r="B12" s="183" t="s">
        <v>80</v>
      </c>
      <c r="C12" s="168">
        <v>1866</v>
      </c>
      <c r="D12" s="116">
        <v>2164</v>
      </c>
      <c r="E12" s="166">
        <v>2147</v>
      </c>
      <c r="F12" s="130">
        <f>E12/D12-1</f>
        <v>-7.8558225508318369E-3</v>
      </c>
      <c r="G12" s="184">
        <f t="shared" ref="G12:G14" si="0">E12/C12-1</f>
        <v>0.15058949624866025</v>
      </c>
    </row>
    <row r="13" spans="1:7" x14ac:dyDescent="0.3">
      <c r="B13" s="183" t="s">
        <v>81</v>
      </c>
      <c r="C13" s="168">
        <v>1408</v>
      </c>
      <c r="D13" s="116">
        <v>1582</v>
      </c>
      <c r="E13" s="166">
        <v>1509</v>
      </c>
      <c r="F13" s="130">
        <f t="shared" ref="F13:F14" si="1">E13/D13-1</f>
        <v>-4.614412136536028E-2</v>
      </c>
      <c r="G13" s="184">
        <f t="shared" si="0"/>
        <v>7.1732954545454586E-2</v>
      </c>
    </row>
    <row r="14" spans="1:7" ht="15" thickBot="1" x14ac:dyDescent="0.35">
      <c r="B14" s="185" t="s">
        <v>82</v>
      </c>
      <c r="C14" s="225">
        <v>16.741954497584729</v>
      </c>
      <c r="D14" s="175">
        <v>18.82</v>
      </c>
      <c r="E14" s="224">
        <v>17.95</v>
      </c>
      <c r="F14" s="235">
        <f t="shared" si="1"/>
        <v>-4.6227417640807733E-2</v>
      </c>
      <c r="G14" s="186">
        <f t="shared" si="0"/>
        <v>7.2156778504537833E-2</v>
      </c>
    </row>
    <row r="15" spans="1:7" x14ac:dyDescent="0.3">
      <c r="B15" s="120"/>
      <c r="C15" s="176"/>
    </row>
    <row r="16" spans="1:7" ht="15" thickBot="1" x14ac:dyDescent="0.35">
      <c r="C16" s="176"/>
    </row>
    <row r="17" spans="2:7" customFormat="1" x14ac:dyDescent="0.3">
      <c r="B17" s="177"/>
      <c r="C17" s="178"/>
      <c r="D17" s="179"/>
      <c r="E17" s="179"/>
      <c r="F17" s="240" t="s">
        <v>64</v>
      </c>
      <c r="G17" s="241"/>
    </row>
    <row r="18" spans="2:7" customFormat="1" ht="15" thickBot="1" x14ac:dyDescent="0.35">
      <c r="B18" s="180" t="s">
        <v>84</v>
      </c>
      <c r="C18" s="64" t="str">
        <f t="shared" ref="C18:D18" si="2">C10</f>
        <v>Q3 FY2015</v>
      </c>
      <c r="D18" s="64" t="str">
        <f t="shared" si="2"/>
        <v>Q2 FY2016</v>
      </c>
      <c r="E18" s="64" t="str">
        <f>E10</f>
        <v>Q3 FY2016</v>
      </c>
      <c r="F18" s="118" t="s">
        <v>65</v>
      </c>
      <c r="G18" s="119" t="s">
        <v>66</v>
      </c>
    </row>
    <row r="19" spans="2:7" customFormat="1" x14ac:dyDescent="0.3">
      <c r="B19" s="181" t="s">
        <v>29</v>
      </c>
      <c r="C19" s="169">
        <v>147.68771100000001</v>
      </c>
      <c r="D19" s="113">
        <v>180.286</v>
      </c>
      <c r="E19" s="226">
        <v>184.36</v>
      </c>
      <c r="F19" s="191">
        <f>E19/D19-1</f>
        <v>2.2597428530224173E-2</v>
      </c>
      <c r="G19" s="187">
        <f>E19/C19-1</f>
        <v>0.24830968502179585</v>
      </c>
    </row>
    <row r="20" spans="2:7" customFormat="1" x14ac:dyDescent="0.3">
      <c r="B20" s="183" t="s">
        <v>80</v>
      </c>
      <c r="C20" s="170">
        <v>30.239160544977295</v>
      </c>
      <c r="D20" s="115">
        <v>33.353999999999999</v>
      </c>
      <c r="E20" s="227">
        <v>32.58</v>
      </c>
      <c r="F20" s="192">
        <f>E20/D20-1</f>
        <v>-2.3205612520237451E-2</v>
      </c>
      <c r="G20" s="188">
        <f>E20/C20-1</f>
        <v>7.7410861043611723E-2</v>
      </c>
    </row>
    <row r="21" spans="2:7" customFormat="1" ht="15" thickBot="1" x14ac:dyDescent="0.35">
      <c r="B21" s="185" t="s">
        <v>81</v>
      </c>
      <c r="C21" s="189">
        <v>22.796768517322185</v>
      </c>
      <c r="D21" s="190">
        <v>24.271000000000001</v>
      </c>
      <c r="E21" s="228">
        <v>22.84</v>
      </c>
      <c r="F21" s="234">
        <f>E21/D21-1</f>
        <v>-5.8959251781962041E-2</v>
      </c>
      <c r="G21" s="186">
        <f>E21/C21-1</f>
        <v>1.896386439374842E-3</v>
      </c>
    </row>
    <row r="22" spans="2:7" customFormat="1" x14ac:dyDescent="0.3">
      <c r="B22" s="141"/>
    </row>
    <row r="23" spans="2:7" customFormat="1" ht="15" thickBot="1" x14ac:dyDescent="0.35">
      <c r="B23" s="120"/>
    </row>
    <row r="24" spans="2:7" customFormat="1" x14ac:dyDescent="0.3">
      <c r="B24" s="216"/>
      <c r="C24" s="244" t="str">
        <f>C10</f>
        <v>Q3 FY2015</v>
      </c>
      <c r="D24" s="246" t="str">
        <f>D10</f>
        <v>Q2 FY2016</v>
      </c>
      <c r="E24" s="242" t="str">
        <f>E10</f>
        <v>Q3 FY2016</v>
      </c>
    </row>
    <row r="25" spans="2:7" customFormat="1" ht="15" thickBot="1" x14ac:dyDescent="0.35">
      <c r="B25" s="217" t="s">
        <v>85</v>
      </c>
      <c r="C25" s="245" t="s">
        <v>88</v>
      </c>
      <c r="D25" s="247" t="s">
        <v>89</v>
      </c>
      <c r="E25" s="243"/>
    </row>
    <row r="26" spans="2:7" customFormat="1" x14ac:dyDescent="0.3">
      <c r="B26" s="125" t="s">
        <v>86</v>
      </c>
      <c r="C26" s="231">
        <v>63.034999999999997</v>
      </c>
      <c r="D26" s="218">
        <v>65.59</v>
      </c>
      <c r="E26" s="229">
        <v>66.16</v>
      </c>
    </row>
    <row r="27" spans="2:7" customFormat="1" ht="15" thickBot="1" x14ac:dyDescent="0.35">
      <c r="B27" s="126" t="s">
        <v>87</v>
      </c>
      <c r="C27" s="232">
        <v>61.734262704658995</v>
      </c>
      <c r="D27" s="127">
        <v>64.91</v>
      </c>
      <c r="E27" s="230">
        <v>65.900000000000006</v>
      </c>
    </row>
    <row r="28" spans="2:7" customFormat="1" ht="15" thickBot="1" x14ac:dyDescent="0.35"/>
    <row r="29" spans="2:7" customFormat="1" x14ac:dyDescent="0.3">
      <c r="B29" s="138" t="s">
        <v>122</v>
      </c>
      <c r="C29" s="121"/>
      <c r="D29" s="122"/>
    </row>
    <row r="30" spans="2:7" customFormat="1" ht="15" thickBot="1" x14ac:dyDescent="0.35">
      <c r="B30" s="139" t="s">
        <v>91</v>
      </c>
      <c r="C30" s="123" t="s">
        <v>92</v>
      </c>
      <c r="D30" s="124" t="s">
        <v>93</v>
      </c>
    </row>
    <row r="31" spans="2:7" customFormat="1" x14ac:dyDescent="0.3">
      <c r="B31" s="131" t="s">
        <v>94</v>
      </c>
      <c r="C31" s="132">
        <v>34.5</v>
      </c>
      <c r="D31" s="171">
        <v>66.900000000000006</v>
      </c>
    </row>
    <row r="32" spans="2:7" customFormat="1" x14ac:dyDescent="0.3">
      <c r="B32" s="133" t="s">
        <v>95</v>
      </c>
      <c r="C32" s="134">
        <v>4.25</v>
      </c>
      <c r="D32" s="172">
        <v>73.959999999999994</v>
      </c>
    </row>
    <row r="33" spans="1:5" ht="15" thickBot="1" x14ac:dyDescent="0.35">
      <c r="B33" s="135" t="s">
        <v>96</v>
      </c>
      <c r="C33" s="136">
        <v>2</v>
      </c>
      <c r="D33" s="173">
        <v>102.25</v>
      </c>
    </row>
    <row r="34" spans="1:5" x14ac:dyDescent="0.3">
      <c r="B34" s="141" t="s">
        <v>124</v>
      </c>
      <c r="C34" s="137"/>
      <c r="D34" s="137"/>
    </row>
    <row r="35" spans="1:5" x14ac:dyDescent="0.3">
      <c r="B35" s="140"/>
      <c r="C35" s="137"/>
      <c r="D35" s="137"/>
    </row>
    <row r="36" spans="1:5" x14ac:dyDescent="0.3">
      <c r="B36" s="140"/>
      <c r="C36" s="137"/>
      <c r="D36" s="137"/>
    </row>
    <row r="37" spans="1:5" ht="17.399999999999999" customHeight="1" x14ac:dyDescent="0.3">
      <c r="A37" s="164"/>
      <c r="B37" s="238" t="s">
        <v>97</v>
      </c>
      <c r="C37" s="238"/>
      <c r="D37" s="238"/>
      <c r="E37" s="238"/>
    </row>
    <row r="38" spans="1:5" ht="21.6" thickBot="1" x14ac:dyDescent="0.35">
      <c r="B38" s="142"/>
      <c r="C38" s="143"/>
      <c r="D38" s="144"/>
      <c r="E38" s="144"/>
    </row>
    <row r="39" spans="1:5" x14ac:dyDescent="0.3">
      <c r="B39" s="145"/>
      <c r="C39" s="252" t="str">
        <f>C10</f>
        <v>Q3 FY2015</v>
      </c>
      <c r="D39" s="254" t="str">
        <f>D10</f>
        <v>Q2 FY2016</v>
      </c>
      <c r="E39" s="250" t="str">
        <f>E10</f>
        <v>Q3 FY2016</v>
      </c>
    </row>
    <row r="40" spans="1:5" ht="15" thickBot="1" x14ac:dyDescent="0.35">
      <c r="B40" s="146" t="s">
        <v>98</v>
      </c>
      <c r="C40" s="253" t="s">
        <v>89</v>
      </c>
      <c r="D40" s="255" t="s">
        <v>89</v>
      </c>
      <c r="E40" s="251" t="s">
        <v>90</v>
      </c>
    </row>
    <row r="41" spans="1:5" x14ac:dyDescent="0.3">
      <c r="B41" s="147" t="s">
        <v>99</v>
      </c>
      <c r="C41" s="148">
        <v>0.20499999999999999</v>
      </c>
      <c r="D41" s="151">
        <f>D12/D11</f>
        <v>0.18506798939536476</v>
      </c>
      <c r="E41" s="236">
        <f>E12/E11</f>
        <v>0.17678056813503498</v>
      </c>
    </row>
    <row r="42" spans="1:5" x14ac:dyDescent="0.3">
      <c r="B42" s="150" t="s">
        <v>100</v>
      </c>
      <c r="C42" s="151">
        <v>0.22500000000000001</v>
      </c>
      <c r="D42" s="151">
        <v>0.22500000000000001</v>
      </c>
      <c r="E42" s="149">
        <v>0.22700000000000001</v>
      </c>
    </row>
    <row r="43" spans="1:5" x14ac:dyDescent="0.3">
      <c r="B43" s="150" t="s">
        <v>101</v>
      </c>
      <c r="C43" s="151">
        <v>0.154</v>
      </c>
      <c r="D43" s="151">
        <f>D13/D11</f>
        <v>0.13529462071324724</v>
      </c>
      <c r="E43" s="149">
        <f>E13/E11</f>
        <v>0.12424866200082338</v>
      </c>
    </row>
    <row r="44" spans="1:5" x14ac:dyDescent="0.3">
      <c r="B44" s="150" t="s">
        <v>102</v>
      </c>
      <c r="C44" s="152">
        <v>0.375</v>
      </c>
      <c r="D44" s="151">
        <v>0.374</v>
      </c>
      <c r="E44" s="149">
        <v>0.33900000000000002</v>
      </c>
    </row>
    <row r="45" spans="1:5" ht="15" thickBot="1" x14ac:dyDescent="0.35">
      <c r="B45" s="153" t="s">
        <v>103</v>
      </c>
      <c r="C45" s="233">
        <v>70</v>
      </c>
      <c r="D45" s="154">
        <v>77</v>
      </c>
      <c r="E45" s="155">
        <v>71</v>
      </c>
    </row>
    <row r="46" spans="1:5" x14ac:dyDescent="0.3">
      <c r="B46" s="16" t="s">
        <v>104</v>
      </c>
      <c r="C46" s="128"/>
      <c r="D46" s="128"/>
      <c r="E46" s="128"/>
    </row>
    <row r="47" spans="1:5" x14ac:dyDescent="0.3">
      <c r="B47" s="16" t="s">
        <v>105</v>
      </c>
      <c r="C47" s="128"/>
      <c r="D47" s="128"/>
      <c r="E47" s="128"/>
    </row>
    <row r="48" spans="1:5" x14ac:dyDescent="0.3">
      <c r="B48" s="16"/>
      <c r="C48" s="128"/>
      <c r="D48" s="128"/>
      <c r="E48" s="128"/>
    </row>
    <row r="49" spans="1:13" x14ac:dyDescent="0.3">
      <c r="A49" s="164"/>
    </row>
    <row r="50" spans="1:13" x14ac:dyDescent="0.3"/>
    <row r="51" spans="1:13" s="3" customFormat="1" ht="30.75" customHeight="1" x14ac:dyDescent="0.2">
      <c r="A51" s="129"/>
      <c r="I51" s="129"/>
      <c r="L51" s="9"/>
      <c r="M51" s="128"/>
    </row>
    <row r="52" spans="1:13" x14ac:dyDescent="0.3"/>
    <row r="53" spans="1:13" x14ac:dyDescent="0.3"/>
    <row r="54" spans="1:13" x14ac:dyDescent="0.3"/>
    <row r="55" spans="1:13" x14ac:dyDescent="0.3"/>
    <row r="56" spans="1:13" x14ac:dyDescent="0.3"/>
    <row r="57" spans="1:13" x14ac:dyDescent="0.3"/>
    <row r="58" spans="1:13" x14ac:dyDescent="0.3"/>
    <row r="59" spans="1:13" s="3" customFormat="1" ht="30.75" customHeight="1" x14ac:dyDescent="0.2">
      <c r="A59" s="129"/>
      <c r="I59" s="129"/>
      <c r="L59" s="9"/>
      <c r="M59" s="128"/>
    </row>
    <row r="60" spans="1:13" x14ac:dyDescent="0.3"/>
    <row r="61" spans="1:13" x14ac:dyDescent="0.3"/>
    <row r="62" spans="1:13" x14ac:dyDescent="0.3"/>
    <row r="63" spans="1:13" x14ac:dyDescent="0.3"/>
    <row r="64" spans="1:13" x14ac:dyDescent="0.3"/>
    <row r="65" spans="1:13" x14ac:dyDescent="0.3"/>
    <row r="66" spans="1:13" x14ac:dyDescent="0.3"/>
    <row r="67" spans="1:13" x14ac:dyDescent="0.3"/>
    <row r="68" spans="1:13" s="3" customFormat="1" ht="30.75" customHeight="1" x14ac:dyDescent="0.2">
      <c r="A68" s="129"/>
      <c r="I68" s="129"/>
      <c r="L68" s="9"/>
      <c r="M68" s="128"/>
    </row>
    <row r="69" spans="1:13" x14ac:dyDescent="0.3"/>
    <row r="70" spans="1:13" x14ac:dyDescent="0.3"/>
    <row r="71" spans="1:13" x14ac:dyDescent="0.3"/>
    <row r="72" spans="1:13" x14ac:dyDescent="0.3"/>
    <row r="73" spans="1:13" x14ac:dyDescent="0.3"/>
    <row r="74" spans="1:13" ht="15.6" x14ac:dyDescent="0.3">
      <c r="B74" s="238" t="s">
        <v>67</v>
      </c>
      <c r="C74" s="238"/>
      <c r="D74" s="238"/>
      <c r="E74" s="238"/>
    </row>
    <row r="75" spans="1:13" ht="15" thickBot="1" x14ac:dyDescent="0.35"/>
    <row r="76" spans="1:13" ht="15" thickBot="1" x14ac:dyDescent="0.35">
      <c r="B76" s="1" t="s">
        <v>1</v>
      </c>
      <c r="C76" s="219" t="str">
        <f>C10</f>
        <v>Q3 FY2015</v>
      </c>
      <c r="D76" s="219" t="str">
        <f>D10</f>
        <v>Q2 FY2016</v>
      </c>
      <c r="E76" s="2" t="str">
        <f>E10</f>
        <v>Q3 FY2016</v>
      </c>
    </row>
    <row r="77" spans="1:13" x14ac:dyDescent="0.3">
      <c r="B77" s="4" t="s">
        <v>2</v>
      </c>
      <c r="C77" s="5">
        <v>0.63079942379227472</v>
      </c>
      <c r="D77" s="6">
        <v>0.632472584893922</v>
      </c>
      <c r="E77" s="17">
        <v>0.63461838581392227</v>
      </c>
    </row>
    <row r="78" spans="1:13" x14ac:dyDescent="0.3">
      <c r="B78" s="7" t="s">
        <v>3</v>
      </c>
      <c r="C78" s="8">
        <v>0.24248558500578291</v>
      </c>
      <c r="D78" s="9">
        <v>0.26558227410944524</v>
      </c>
      <c r="E78" s="18">
        <v>0.26405730353045975</v>
      </c>
    </row>
    <row r="79" spans="1:13" x14ac:dyDescent="0.3">
      <c r="B79" s="7" t="s">
        <v>4</v>
      </c>
      <c r="C79" s="8">
        <v>4.1050111474745521E-2</v>
      </c>
      <c r="D79" s="9">
        <v>3.1899804593754189E-2</v>
      </c>
      <c r="E79" s="18">
        <v>2.7449114863094554E-2</v>
      </c>
    </row>
    <row r="80" spans="1:13" x14ac:dyDescent="0.3">
      <c r="B80" s="7" t="s">
        <v>5</v>
      </c>
      <c r="C80" s="8">
        <v>8.5664879727196802E-2</v>
      </c>
      <c r="D80" s="9">
        <v>7.0045336402878619E-2</v>
      </c>
      <c r="E80" s="18">
        <v>7.3875195792523538E-2</v>
      </c>
    </row>
    <row r="81" spans="1:5" ht="15" thickBot="1" x14ac:dyDescent="0.35">
      <c r="B81" s="10" t="s">
        <v>6</v>
      </c>
      <c r="C81" s="11">
        <v>1</v>
      </c>
      <c r="D81" s="12">
        <v>0.99999999999999989</v>
      </c>
      <c r="E81" s="19">
        <v>1</v>
      </c>
    </row>
    <row r="82" spans="1:5" x14ac:dyDescent="0.3">
      <c r="B82" s="16"/>
      <c r="C82" s="21"/>
      <c r="D82" s="20"/>
      <c r="E82" s="21"/>
    </row>
    <row r="83" spans="1:5" ht="15" thickBot="1" x14ac:dyDescent="0.35">
      <c r="B83" s="16"/>
      <c r="C83" s="20"/>
      <c r="D83" s="20"/>
      <c r="E83" s="16"/>
    </row>
    <row r="84" spans="1:5" ht="15" thickBot="1" x14ac:dyDescent="0.35">
      <c r="B84" s="1" t="s">
        <v>7</v>
      </c>
      <c r="C84" s="220" t="str">
        <f>C10</f>
        <v>Q3 FY2015</v>
      </c>
      <c r="D84" s="219" t="str">
        <f>D10</f>
        <v>Q2 FY2016</v>
      </c>
      <c r="E84" s="2" t="str">
        <f>E10</f>
        <v>Q3 FY2016</v>
      </c>
    </row>
    <row r="85" spans="1:5" x14ac:dyDescent="0.3">
      <c r="B85" s="22" t="s">
        <v>117</v>
      </c>
      <c r="C85" s="23">
        <v>0.32748821195951228</v>
      </c>
      <c r="D85" s="24">
        <v>0.30410797070314333</v>
      </c>
      <c r="E85" s="17">
        <v>0.30217033806827714</v>
      </c>
    </row>
    <row r="86" spans="1:5" x14ac:dyDescent="0.3">
      <c r="B86" s="25" t="s">
        <v>106</v>
      </c>
      <c r="C86" s="26">
        <v>0.23497697570576351</v>
      </c>
      <c r="D86" s="27">
        <v>0.24671931241343006</v>
      </c>
      <c r="E86" s="18">
        <v>0.25114522787611621</v>
      </c>
    </row>
    <row r="87" spans="1:5" x14ac:dyDescent="0.3">
      <c r="B87" s="25" t="s">
        <v>8</v>
      </c>
      <c r="C87" s="26">
        <v>0.22174838416535478</v>
      </c>
      <c r="D87" s="27">
        <v>0.20582553453542901</v>
      </c>
      <c r="E87" s="18">
        <v>0.20341658125109163</v>
      </c>
    </row>
    <row r="88" spans="1:5" x14ac:dyDescent="0.3">
      <c r="B88" s="25" t="s">
        <v>9</v>
      </c>
      <c r="C88" s="26">
        <v>0.16209513822301186</v>
      </c>
      <c r="D88" s="27">
        <v>0.13851161157135686</v>
      </c>
      <c r="E88" s="18">
        <v>0.15644151298157308</v>
      </c>
    </row>
    <row r="89" spans="1:5" x14ac:dyDescent="0.3">
      <c r="B89" s="25" t="s">
        <v>10</v>
      </c>
      <c r="C89" s="26">
        <v>5.3691289946357579E-2</v>
      </c>
      <c r="D89" s="27">
        <v>0.1048355707766406</v>
      </c>
      <c r="E89" s="18">
        <v>8.6826339822942022E-2</v>
      </c>
    </row>
    <row r="90" spans="1:5" ht="15" thickBot="1" x14ac:dyDescent="0.35">
      <c r="A90"/>
      <c r="B90" s="10" t="s">
        <v>6</v>
      </c>
      <c r="C90" s="11">
        <v>1</v>
      </c>
      <c r="D90" s="12">
        <v>0.99999999999999989</v>
      </c>
      <c r="E90" s="19">
        <v>0.99999999999999989</v>
      </c>
    </row>
    <row r="91" spans="1:5" x14ac:dyDescent="0.3">
      <c r="A91"/>
      <c r="B91" s="201" t="s">
        <v>118</v>
      </c>
    </row>
    <row r="92" spans="1:5" ht="15" thickBot="1" x14ac:dyDescent="0.35">
      <c r="A92"/>
      <c r="B92" s="3"/>
    </row>
    <row r="93" spans="1:5" ht="15" thickBot="1" x14ac:dyDescent="0.35">
      <c r="A93"/>
      <c r="B93" s="1" t="s">
        <v>11</v>
      </c>
      <c r="C93" s="219" t="str">
        <f>C10</f>
        <v>Q3 FY2015</v>
      </c>
      <c r="D93" s="219" t="str">
        <f>D10</f>
        <v>Q2 FY2016</v>
      </c>
      <c r="E93" s="2" t="str">
        <f>E10</f>
        <v>Q3 FY2016</v>
      </c>
    </row>
    <row r="94" spans="1:5" x14ac:dyDescent="0.3">
      <c r="A94"/>
      <c r="B94" s="13" t="s">
        <v>12</v>
      </c>
      <c r="C94" s="23">
        <v>0.23717655889314498</v>
      </c>
      <c r="D94" s="24">
        <v>0.23193957461136958</v>
      </c>
      <c r="E94" s="17">
        <v>0.23660225160541579</v>
      </c>
    </row>
    <row r="95" spans="1:5" x14ac:dyDescent="0.3">
      <c r="A95"/>
      <c r="B95" s="14" t="s">
        <v>13</v>
      </c>
      <c r="C95" s="26">
        <v>0.10305787547888651</v>
      </c>
      <c r="D95" s="27">
        <v>8.5672015376003566E-2</v>
      </c>
      <c r="E95" s="18">
        <v>8.3305417547076252E-2</v>
      </c>
    </row>
    <row r="96" spans="1:5" x14ac:dyDescent="0.3">
      <c r="A96"/>
      <c r="B96" s="14" t="s">
        <v>14</v>
      </c>
      <c r="C96" s="26">
        <v>0.21434891741091736</v>
      </c>
      <c r="D96" s="27">
        <v>0.20986312948859256</v>
      </c>
      <c r="E96" s="18">
        <v>0.1980492980718353</v>
      </c>
    </row>
    <row r="97" spans="1:5" x14ac:dyDescent="0.3">
      <c r="A97"/>
      <c r="B97" s="14" t="s">
        <v>15</v>
      </c>
      <c r="C97" s="26">
        <v>4.1131895724408597E-2</v>
      </c>
      <c r="D97" s="27">
        <v>2.8205172550309542E-2</v>
      </c>
      <c r="E97" s="18">
        <v>2.5768289856750365E-2</v>
      </c>
    </row>
    <row r="98" spans="1:5" x14ac:dyDescent="0.3">
      <c r="A98"/>
      <c r="B98" s="14" t="s">
        <v>16</v>
      </c>
      <c r="C98" s="26">
        <v>5.8240591967923021E-2</v>
      </c>
      <c r="D98" s="27">
        <v>0.13327013168847487</v>
      </c>
      <c r="E98" s="18">
        <v>0.12922919594843271</v>
      </c>
    </row>
    <row r="99" spans="1:5" x14ac:dyDescent="0.3">
      <c r="A99"/>
      <c r="B99" s="14" t="s">
        <v>17</v>
      </c>
      <c r="C99" s="26">
        <v>1.6042194599828585E-2</v>
      </c>
      <c r="D99" s="27">
        <v>1.3110566153565198E-2</v>
      </c>
      <c r="E99" s="18">
        <v>1.7805148459874204E-2</v>
      </c>
    </row>
    <row r="100" spans="1:5" x14ac:dyDescent="0.3">
      <c r="A100"/>
      <c r="B100" s="14" t="s">
        <v>18</v>
      </c>
      <c r="C100" s="26">
        <v>0.15408737682831689</v>
      </c>
      <c r="D100" s="27">
        <v>0.12834951028349767</v>
      </c>
      <c r="E100" s="18">
        <v>0.12783528996826721</v>
      </c>
    </row>
    <row r="101" spans="1:5" x14ac:dyDescent="0.3">
      <c r="A101"/>
      <c r="B101" s="14" t="s">
        <v>19</v>
      </c>
      <c r="C101" s="26">
        <v>0.17591458909657398</v>
      </c>
      <c r="D101" s="27">
        <v>0.16958989984818715</v>
      </c>
      <c r="E101" s="18">
        <v>0.18140510854234826</v>
      </c>
    </row>
    <row r="102" spans="1:5" ht="15" thickBot="1" x14ac:dyDescent="0.35">
      <c r="A102"/>
      <c r="B102" s="10" t="s">
        <v>6</v>
      </c>
      <c r="C102" s="11">
        <v>1</v>
      </c>
      <c r="D102" s="12">
        <v>1</v>
      </c>
      <c r="E102" s="19">
        <v>1</v>
      </c>
    </row>
    <row r="103" spans="1:5" ht="15" thickBot="1" x14ac:dyDescent="0.35">
      <c r="A103"/>
      <c r="B103" s="3"/>
      <c r="C103" s="20"/>
      <c r="D103" s="20"/>
      <c r="E103" s="16"/>
    </row>
    <row r="104" spans="1:5" ht="15" thickBot="1" x14ac:dyDescent="0.35">
      <c r="A104"/>
      <c r="B104" s="28" t="s">
        <v>20</v>
      </c>
      <c r="C104" s="160">
        <v>0.33100000000000002</v>
      </c>
      <c r="D104" s="161">
        <v>0.36632981581863294</v>
      </c>
      <c r="E104" s="162">
        <v>0.36099999999999999</v>
      </c>
    </row>
    <row r="105" spans="1:5" x14ac:dyDescent="0.3">
      <c r="A105"/>
      <c r="B105" s="3" t="s">
        <v>21</v>
      </c>
    </row>
    <row r="106" spans="1:5" x14ac:dyDescent="0.3">
      <c r="A106"/>
      <c r="B106" s="3"/>
    </row>
    <row r="107" spans="1:5" ht="15" thickBot="1" x14ac:dyDescent="0.35">
      <c r="A107"/>
    </row>
    <row r="108" spans="1:5" ht="15" thickBot="1" x14ac:dyDescent="0.35">
      <c r="A108"/>
      <c r="B108" s="1" t="s">
        <v>22</v>
      </c>
      <c r="C108" s="221" t="str">
        <f t="shared" ref="C108:D108" si="3">C10</f>
        <v>Q3 FY2015</v>
      </c>
      <c r="D108" s="221" t="str">
        <f t="shared" si="3"/>
        <v>Q2 FY2016</v>
      </c>
      <c r="E108" s="15" t="str">
        <f>E10</f>
        <v>Q3 FY2016</v>
      </c>
    </row>
    <row r="109" spans="1:5" x14ac:dyDescent="0.3">
      <c r="A109"/>
      <c r="B109" s="13" t="s">
        <v>23</v>
      </c>
      <c r="C109" s="23">
        <v>0.4651100639771204</v>
      </c>
      <c r="D109" s="24">
        <v>0.4969079055617448</v>
      </c>
      <c r="E109" s="17">
        <v>0.49961336865960249</v>
      </c>
    </row>
    <row r="110" spans="1:5" x14ac:dyDescent="0.3">
      <c r="A110"/>
      <c r="B110" s="14" t="s">
        <v>24</v>
      </c>
      <c r="C110" s="26">
        <v>0.53488993602287949</v>
      </c>
      <c r="D110" s="27">
        <v>0.50309209443825531</v>
      </c>
      <c r="E110" s="18">
        <v>0.50038663134039751</v>
      </c>
    </row>
    <row r="111" spans="1:5" ht="15" thickBot="1" x14ac:dyDescent="0.35">
      <c r="A111"/>
      <c r="B111" s="10" t="s">
        <v>6</v>
      </c>
      <c r="C111" s="11">
        <v>0.99999999999999978</v>
      </c>
      <c r="D111" s="12">
        <v>1</v>
      </c>
      <c r="E111" s="19">
        <v>1</v>
      </c>
    </row>
    <row r="112" spans="1:5" ht="15" thickBot="1" x14ac:dyDescent="0.35">
      <c r="A112"/>
      <c r="B112" s="3"/>
      <c r="C112" s="20"/>
      <c r="D112" s="20"/>
      <c r="E112" s="16"/>
    </row>
    <row r="113" spans="1:7" ht="15" thickBot="1" x14ac:dyDescent="0.35">
      <c r="A113"/>
      <c r="B113" s="1" t="s">
        <v>25</v>
      </c>
      <c r="C113" s="222" t="str">
        <f t="shared" ref="C113:D113" si="4">C10</f>
        <v>Q3 FY2015</v>
      </c>
      <c r="D113" s="221" t="str">
        <f t="shared" si="4"/>
        <v>Q2 FY2016</v>
      </c>
      <c r="E113" s="15" t="str">
        <f>E10</f>
        <v>Q3 FY2016</v>
      </c>
    </row>
    <row r="114" spans="1:7" ht="15.6" thickBot="1" x14ac:dyDescent="0.35">
      <c r="A114"/>
      <c r="B114" s="29" t="s">
        <v>26</v>
      </c>
      <c r="C114" s="57"/>
      <c r="D114" s="58"/>
      <c r="E114" s="58"/>
    </row>
    <row r="115" spans="1:7" x14ac:dyDescent="0.3">
      <c r="A115"/>
      <c r="B115" s="13" t="s">
        <v>27</v>
      </c>
      <c r="C115" s="23">
        <v>0.1820806874881622</v>
      </c>
      <c r="D115" s="24">
        <v>0.19983679539753174</v>
      </c>
      <c r="E115" s="17">
        <v>0.21073989593934117</v>
      </c>
    </row>
    <row r="116" spans="1:7" x14ac:dyDescent="0.3">
      <c r="A116"/>
      <c r="B116" s="14" t="s">
        <v>28</v>
      </c>
      <c r="C116" s="26">
        <v>0.81791931251183791</v>
      </c>
      <c r="D116" s="27">
        <v>0.80016320460246826</v>
      </c>
      <c r="E116" s="18">
        <v>0.78926010406065883</v>
      </c>
    </row>
    <row r="117" spans="1:7" ht="15" thickBot="1" x14ac:dyDescent="0.35">
      <c r="A117"/>
      <c r="B117" s="30" t="s">
        <v>6</v>
      </c>
      <c r="C117" s="59">
        <v>1</v>
      </c>
      <c r="D117" s="60">
        <v>1</v>
      </c>
      <c r="E117" s="19">
        <v>1</v>
      </c>
    </row>
    <row r="118" spans="1:7" ht="15.6" thickBot="1" x14ac:dyDescent="0.35">
      <c r="A118"/>
      <c r="B118" s="29" t="s">
        <v>29</v>
      </c>
      <c r="C118" s="57"/>
      <c r="D118" s="58"/>
      <c r="E118" s="58"/>
    </row>
    <row r="119" spans="1:7" x14ac:dyDescent="0.3">
      <c r="A119"/>
      <c r="B119" s="13" t="s">
        <v>27</v>
      </c>
      <c r="C119" s="23">
        <v>0.457877029497684</v>
      </c>
      <c r="D119" s="24">
        <v>0.52430865961337947</v>
      </c>
      <c r="E119" s="17">
        <v>0.54482181363093907</v>
      </c>
    </row>
    <row r="120" spans="1:7" x14ac:dyDescent="0.3">
      <c r="A120"/>
      <c r="B120" s="14" t="s">
        <v>28</v>
      </c>
      <c r="C120" s="26">
        <v>0.54212297050231595</v>
      </c>
      <c r="D120" s="27">
        <v>0.47569134038662053</v>
      </c>
      <c r="E120" s="18">
        <v>0.45517818636906099</v>
      </c>
    </row>
    <row r="121" spans="1:7" ht="15" thickBot="1" x14ac:dyDescent="0.35">
      <c r="B121" s="30" t="s">
        <v>6</v>
      </c>
      <c r="C121" s="59">
        <v>1</v>
      </c>
      <c r="D121" s="60">
        <v>1</v>
      </c>
      <c r="E121" s="19">
        <v>1</v>
      </c>
    </row>
    <row r="122" spans="1:7" x14ac:dyDescent="0.3">
      <c r="B122" s="3"/>
      <c r="C122" s="20"/>
      <c r="D122" s="20"/>
      <c r="E122" s="16"/>
    </row>
    <row r="123" spans="1:7" ht="15.6" x14ac:dyDescent="0.3">
      <c r="A123" s="164"/>
      <c r="B123" s="238" t="s">
        <v>68</v>
      </c>
      <c r="C123" s="238"/>
      <c r="D123" s="238"/>
      <c r="E123" s="238"/>
      <c r="F123" s="238"/>
      <c r="G123" s="238"/>
    </row>
    <row r="124" spans="1:7" ht="15" thickBot="1" x14ac:dyDescent="0.35">
      <c r="B124" s="3"/>
      <c r="C124" s="20"/>
      <c r="D124" s="20"/>
      <c r="E124" s="16"/>
    </row>
    <row r="125" spans="1:7" x14ac:dyDescent="0.3">
      <c r="B125" s="31"/>
      <c r="C125" s="61"/>
      <c r="D125" s="62"/>
      <c r="E125" s="62"/>
      <c r="F125" s="240" t="s">
        <v>64</v>
      </c>
      <c r="G125" s="241"/>
    </row>
    <row r="126" spans="1:7" ht="15" thickBot="1" x14ac:dyDescent="0.35">
      <c r="B126" s="32" t="s">
        <v>30</v>
      </c>
      <c r="C126" s="64" t="str">
        <f t="shared" ref="C126:D126" si="5">C10</f>
        <v>Q3 FY2015</v>
      </c>
      <c r="D126" s="64" t="str">
        <f t="shared" si="5"/>
        <v>Q2 FY2016</v>
      </c>
      <c r="E126" s="64" t="str">
        <f>E10</f>
        <v>Q3 FY2016</v>
      </c>
      <c r="F126" s="41" t="s">
        <v>65</v>
      </c>
      <c r="G126" s="42" t="s">
        <v>66</v>
      </c>
    </row>
    <row r="127" spans="1:7" ht="15.6" thickBot="1" x14ac:dyDescent="0.35">
      <c r="B127" s="29" t="s">
        <v>31</v>
      </c>
      <c r="C127" s="57"/>
      <c r="D127" s="58"/>
      <c r="E127" s="58"/>
      <c r="F127" s="43"/>
      <c r="G127" s="44"/>
    </row>
    <row r="128" spans="1:7" ht="15.6" x14ac:dyDescent="0.3">
      <c r="B128" s="13" t="s">
        <v>27</v>
      </c>
      <c r="C128" s="65">
        <v>880982.46841451735</v>
      </c>
      <c r="D128" s="66">
        <v>1152158.6349142154</v>
      </c>
      <c r="E128" s="67">
        <v>1193344.9973340544</v>
      </c>
      <c r="F128" s="45">
        <f>E128/D128-1</f>
        <v>3.5747128192035404E-2</v>
      </c>
      <c r="G128" s="46">
        <f>E128/C128-1</f>
        <v>0.35456157201594296</v>
      </c>
    </row>
    <row r="129" spans="1:7" ht="15.6" x14ac:dyDescent="0.3">
      <c r="B129" s="14" t="s">
        <v>28</v>
      </c>
      <c r="C129" s="68">
        <v>3957435.4910508087</v>
      </c>
      <c r="D129" s="69">
        <v>4613339.318664588</v>
      </c>
      <c r="E129" s="70">
        <v>4469298.9553683978</v>
      </c>
      <c r="F129" s="47">
        <f>E129/D129-1</f>
        <v>-3.1222581593648102E-2</v>
      </c>
      <c r="G129" s="48">
        <f>E129/C129-1</f>
        <v>0.12934221302535365</v>
      </c>
    </row>
    <row r="130" spans="1:7" ht="15" thickBot="1" x14ac:dyDescent="0.35">
      <c r="B130" s="30" t="s">
        <v>6</v>
      </c>
      <c r="C130" s="71">
        <v>4838417.9594653258</v>
      </c>
      <c r="D130" s="72">
        <f>SUM(D128:D129)</f>
        <v>5765497.9535788037</v>
      </c>
      <c r="E130" s="73">
        <v>5662643.9527024524</v>
      </c>
      <c r="F130" s="49">
        <f>E130/D130-1</f>
        <v>-1.7839569401374433E-2</v>
      </c>
      <c r="G130" s="50">
        <f>E130/C130-1</f>
        <v>0.17035030874600343</v>
      </c>
    </row>
    <row r="131" spans="1:7" ht="15.6" thickBot="1" x14ac:dyDescent="0.35">
      <c r="B131" s="33" t="s">
        <v>32</v>
      </c>
      <c r="C131" s="57"/>
      <c r="D131" s="58"/>
      <c r="E131" s="74"/>
      <c r="F131" s="43"/>
      <c r="G131" s="44"/>
    </row>
    <row r="132" spans="1:7" ht="15.6" x14ac:dyDescent="0.3">
      <c r="B132" s="13" t="s">
        <v>27</v>
      </c>
      <c r="C132" s="65">
        <v>67005.081728867372</v>
      </c>
      <c r="D132" s="66">
        <v>93720.107297027163</v>
      </c>
      <c r="E132" s="67">
        <v>99208.191554612829</v>
      </c>
      <c r="F132" s="45">
        <f>E132/D132-1</f>
        <v>5.8558237030099436E-2</v>
      </c>
      <c r="G132" s="46">
        <f>E132/C132-1</f>
        <v>0.48060697778197925</v>
      </c>
    </row>
    <row r="133" spans="1:7" ht="15.6" x14ac:dyDescent="0.3">
      <c r="B133" s="14" t="s">
        <v>28</v>
      </c>
      <c r="C133" s="68">
        <v>79334.0144710241</v>
      </c>
      <c r="D133" s="69">
        <v>85029.767568925919</v>
      </c>
      <c r="E133" s="70">
        <v>82884.722261455885</v>
      </c>
      <c r="F133" s="47">
        <f>E133/D133-1</f>
        <v>-2.5226992485087529E-2</v>
      </c>
      <c r="G133" s="48">
        <f>E133/C133-1</f>
        <v>4.4756436619360018E-2</v>
      </c>
    </row>
    <row r="134" spans="1:7" ht="15" thickBot="1" x14ac:dyDescent="0.35">
      <c r="B134" s="30" t="s">
        <v>6</v>
      </c>
      <c r="C134" s="71">
        <v>146339.09619989147</v>
      </c>
      <c r="D134" s="72">
        <v>178749.87486595308</v>
      </c>
      <c r="E134" s="73">
        <v>182092.91381606873</v>
      </c>
      <c r="F134" s="51">
        <f>E134/D134-1</f>
        <v>1.8702328897419518E-2</v>
      </c>
      <c r="G134" s="52">
        <f>E134/C134-1</f>
        <v>0.24432170585049562</v>
      </c>
    </row>
    <row r="135" spans="1:7" ht="15" thickBot="1" x14ac:dyDescent="0.35">
      <c r="B135" s="34" t="s">
        <v>33</v>
      </c>
      <c r="C135" s="75"/>
      <c r="D135" s="75"/>
      <c r="E135" s="75"/>
    </row>
    <row r="136" spans="1:7" x14ac:dyDescent="0.3">
      <c r="B136" s="13" t="s">
        <v>34</v>
      </c>
      <c r="C136" s="23">
        <v>0.71846717823606898</v>
      </c>
      <c r="D136" s="24">
        <v>0.71388262797664048</v>
      </c>
      <c r="E136" s="17">
        <v>0.68517675859154525</v>
      </c>
    </row>
    <row r="137" spans="1:7" ht="15" thickBot="1" x14ac:dyDescent="0.35">
      <c r="B137" s="35" t="s">
        <v>35</v>
      </c>
      <c r="C137" s="76">
        <v>0.74160903586528337</v>
      </c>
      <c r="D137" s="77">
        <v>0.73344091027116531</v>
      </c>
      <c r="E137" s="78">
        <v>0.69899673368166659</v>
      </c>
    </row>
    <row r="138" spans="1:7" x14ac:dyDescent="0.3">
      <c r="B138" s="3" t="s">
        <v>36</v>
      </c>
      <c r="C138" s="16"/>
      <c r="D138" s="20"/>
      <c r="E138" s="16"/>
    </row>
    <row r="139" spans="1:7" x14ac:dyDescent="0.3">
      <c r="B139" s="3"/>
      <c r="C139" s="16"/>
      <c r="D139" s="20"/>
      <c r="E139" s="16"/>
    </row>
    <row r="140" spans="1:7" x14ac:dyDescent="0.3">
      <c r="A140" s="164"/>
    </row>
    <row r="141" spans="1:7" x14ac:dyDescent="0.3"/>
    <row r="142" spans="1:7" x14ac:dyDescent="0.3"/>
    <row r="143" spans="1:7" x14ac:dyDescent="0.3"/>
    <row r="144" spans="1:7" x14ac:dyDescent="0.3"/>
    <row r="145" spans="2:5" x14ac:dyDescent="0.3"/>
    <row r="146" spans="2:5" x14ac:dyDescent="0.3"/>
    <row r="147" spans="2:5" x14ac:dyDescent="0.3"/>
    <row r="148" spans="2:5" x14ac:dyDescent="0.3"/>
    <row r="149" spans="2:5" x14ac:dyDescent="0.3"/>
    <row r="150" spans="2:5" ht="15.6" x14ac:dyDescent="0.3">
      <c r="B150" s="238" t="s">
        <v>107</v>
      </c>
      <c r="C150" s="238"/>
      <c r="D150" s="238"/>
      <c r="E150" s="238"/>
    </row>
    <row r="151" spans="2:5" ht="15" thickBot="1" x14ac:dyDescent="0.35">
      <c r="B151" s="3"/>
      <c r="C151" s="20"/>
      <c r="D151" s="20"/>
      <c r="E151" s="16"/>
    </row>
    <row r="152" spans="2:5" ht="15" thickBot="1" x14ac:dyDescent="0.35">
      <c r="B152" s="36" t="s">
        <v>37</v>
      </c>
      <c r="C152" s="222" t="str">
        <f>C10</f>
        <v>Q3 FY2015</v>
      </c>
      <c r="D152" s="221" t="str">
        <f>D10</f>
        <v>Q2 FY2016</v>
      </c>
      <c r="E152" s="15" t="str">
        <f>E10</f>
        <v>Q3 FY2016</v>
      </c>
    </row>
    <row r="153" spans="2:5" ht="15.6" thickBot="1" x14ac:dyDescent="0.35">
      <c r="B153" s="33" t="s">
        <v>38</v>
      </c>
      <c r="C153" s="57"/>
      <c r="D153" s="58"/>
      <c r="E153" s="74"/>
    </row>
    <row r="154" spans="2:5" x14ac:dyDescent="0.3">
      <c r="B154" s="13" t="s">
        <v>39</v>
      </c>
      <c r="C154" s="79">
        <v>201</v>
      </c>
      <c r="D154" s="80">
        <v>296</v>
      </c>
      <c r="E154" s="81">
        <v>294</v>
      </c>
    </row>
    <row r="155" spans="2:5" ht="15" thickBot="1" x14ac:dyDescent="0.35">
      <c r="B155" s="35" t="s">
        <v>40</v>
      </c>
      <c r="C155" s="82">
        <v>5</v>
      </c>
      <c r="D155" s="83">
        <v>18</v>
      </c>
      <c r="E155" s="84">
        <v>23</v>
      </c>
    </row>
    <row r="156" spans="2:5" x14ac:dyDescent="0.3">
      <c r="B156" s="13" t="s">
        <v>41</v>
      </c>
      <c r="C156" s="79">
        <v>83</v>
      </c>
      <c r="D156" s="80">
        <v>92</v>
      </c>
      <c r="E156" s="81">
        <v>93</v>
      </c>
    </row>
    <row r="157" spans="2:5" x14ac:dyDescent="0.3">
      <c r="B157" s="14" t="s">
        <v>42</v>
      </c>
      <c r="C157" s="85">
        <v>27</v>
      </c>
      <c r="D157" s="86">
        <v>29</v>
      </c>
      <c r="E157" s="87">
        <v>29</v>
      </c>
    </row>
    <row r="158" spans="2:5" x14ac:dyDescent="0.3">
      <c r="B158" s="14" t="s">
        <v>43</v>
      </c>
      <c r="C158" s="85">
        <v>13</v>
      </c>
      <c r="D158" s="86">
        <v>13</v>
      </c>
      <c r="E158" s="87">
        <v>13</v>
      </c>
    </row>
    <row r="159" spans="2:5" x14ac:dyDescent="0.3">
      <c r="B159" s="14" t="s">
        <v>44</v>
      </c>
      <c r="C159" s="85">
        <v>5</v>
      </c>
      <c r="D159" s="86">
        <v>6</v>
      </c>
      <c r="E159" s="87">
        <v>5</v>
      </c>
    </row>
    <row r="160" spans="2:5" ht="15" thickBot="1" x14ac:dyDescent="0.35">
      <c r="B160" s="35" t="s">
        <v>45</v>
      </c>
      <c r="C160" s="174">
        <v>1</v>
      </c>
      <c r="D160" s="83">
        <v>2</v>
      </c>
      <c r="E160" s="84">
        <v>2</v>
      </c>
    </row>
    <row r="161" spans="1:5" ht="15" thickBot="1" x14ac:dyDescent="0.35">
      <c r="B161" s="3" t="s">
        <v>46</v>
      </c>
      <c r="C161" s="16"/>
      <c r="D161" s="20"/>
      <c r="E161" s="16"/>
    </row>
    <row r="162" spans="1:5" ht="15" thickBot="1" x14ac:dyDescent="0.35">
      <c r="B162" s="3"/>
      <c r="C162" s="16"/>
      <c r="D162" s="20"/>
      <c r="E162" s="16"/>
    </row>
    <row r="163" spans="1:5" ht="19.2" customHeight="1" thickBot="1" x14ac:dyDescent="0.35">
      <c r="A163"/>
      <c r="B163" s="1" t="s">
        <v>47</v>
      </c>
      <c r="C163" s="221" t="str">
        <f t="shared" ref="C163:D163" si="6">C10</f>
        <v>Q3 FY2015</v>
      </c>
      <c r="D163" s="221" t="str">
        <f t="shared" si="6"/>
        <v>Q2 FY2016</v>
      </c>
      <c r="E163" s="15" t="str">
        <f>E10</f>
        <v>Q3 FY2016</v>
      </c>
    </row>
    <row r="164" spans="1:5" x14ac:dyDescent="0.3">
      <c r="A164"/>
      <c r="B164" s="13" t="s">
        <v>48</v>
      </c>
      <c r="C164" s="88">
        <v>9.5872450709160992E-2</v>
      </c>
      <c r="D164" s="89">
        <v>0.10683114744893206</v>
      </c>
      <c r="E164" s="90">
        <v>0.10871000732013146</v>
      </c>
    </row>
    <row r="165" spans="1:5" x14ac:dyDescent="0.3">
      <c r="A165"/>
      <c r="B165" s="14" t="s">
        <v>49</v>
      </c>
      <c r="C165" s="91">
        <v>0.32452577136551825</v>
      </c>
      <c r="D165" s="92">
        <v>0.31790824555429625</v>
      </c>
      <c r="E165" s="93">
        <v>0.32106740830183506</v>
      </c>
    </row>
    <row r="166" spans="1:5" x14ac:dyDescent="0.3">
      <c r="A166"/>
      <c r="B166" s="14" t="s">
        <v>50</v>
      </c>
      <c r="C166" s="91">
        <v>0.48132071472167587</v>
      </c>
      <c r="D166" s="92">
        <v>0.45496068697838921</v>
      </c>
      <c r="E166" s="93">
        <v>0.46180384503889255</v>
      </c>
    </row>
    <row r="167" spans="1:5" ht="15" thickBot="1" x14ac:dyDescent="0.35">
      <c r="A167"/>
      <c r="B167" s="35" t="s">
        <v>51</v>
      </c>
      <c r="C167" s="94">
        <v>0.99363012428853303</v>
      </c>
      <c r="D167" s="95">
        <v>0.98891387011858545</v>
      </c>
      <c r="E167" s="96">
        <v>0.98505769237061158</v>
      </c>
    </row>
    <row r="168" spans="1:5" ht="15" thickBot="1" x14ac:dyDescent="0.35">
      <c r="A168"/>
      <c r="B168" s="3" t="s">
        <v>52</v>
      </c>
      <c r="C168" s="16"/>
      <c r="D168" s="20"/>
      <c r="E168" s="16"/>
    </row>
    <row r="169" spans="1:5" ht="15" thickBot="1" x14ac:dyDescent="0.35">
      <c r="A169"/>
      <c r="B169" s="3"/>
      <c r="C169" s="16"/>
      <c r="D169" s="20"/>
      <c r="E169" s="16"/>
    </row>
    <row r="170" spans="1:5" ht="17.399999999999999" customHeight="1" thickBot="1" x14ac:dyDescent="0.35">
      <c r="A170"/>
      <c r="B170" s="193" t="s">
        <v>110</v>
      </c>
      <c r="C170" s="198" t="s">
        <v>121</v>
      </c>
      <c r="D170" s="199" t="s">
        <v>109</v>
      </c>
      <c r="E170" s="200" t="s">
        <v>120</v>
      </c>
    </row>
    <row r="171" spans="1:5" x14ac:dyDescent="0.3">
      <c r="A171"/>
      <c r="B171" s="194" t="s">
        <v>111</v>
      </c>
      <c r="C171" s="202">
        <v>106</v>
      </c>
      <c r="D171" s="203">
        <v>129.74545745083418</v>
      </c>
      <c r="E171" s="204">
        <v>153</v>
      </c>
    </row>
    <row r="172" spans="1:5" x14ac:dyDescent="0.3">
      <c r="A172"/>
      <c r="B172" s="195" t="s">
        <v>112</v>
      </c>
      <c r="C172" s="205">
        <v>46</v>
      </c>
      <c r="D172" s="206">
        <v>63.283401250333284</v>
      </c>
      <c r="E172" s="207">
        <v>51</v>
      </c>
    </row>
    <row r="173" spans="1:5" ht="15" thickBot="1" x14ac:dyDescent="0.35">
      <c r="A173"/>
      <c r="B173" s="196" t="s">
        <v>6</v>
      </c>
      <c r="C173" s="208">
        <v>152</v>
      </c>
      <c r="D173" s="209">
        <v>193.02885870116745</v>
      </c>
      <c r="E173" s="210">
        <v>203.8</v>
      </c>
    </row>
    <row r="174" spans="1:5" x14ac:dyDescent="0.3">
      <c r="A174"/>
      <c r="B174" s="14" t="s">
        <v>113</v>
      </c>
      <c r="C174" s="211" t="s">
        <v>114</v>
      </c>
      <c r="D174" s="206">
        <v>156.92328281239065</v>
      </c>
      <c r="E174" s="212">
        <v>180</v>
      </c>
    </row>
    <row r="175" spans="1:5" ht="15" thickBot="1" x14ac:dyDescent="0.35">
      <c r="A175"/>
      <c r="B175" s="14" t="s">
        <v>115</v>
      </c>
      <c r="C175" s="211" t="s">
        <v>114</v>
      </c>
      <c r="D175" s="206">
        <v>36.105575888776812</v>
      </c>
      <c r="E175" s="212">
        <v>24</v>
      </c>
    </row>
    <row r="176" spans="1:5" ht="15" thickBot="1" x14ac:dyDescent="0.35">
      <c r="A176"/>
      <c r="B176" s="197" t="s">
        <v>116</v>
      </c>
      <c r="C176" s="213" t="s">
        <v>114</v>
      </c>
      <c r="D176" s="214">
        <v>104.6</v>
      </c>
      <c r="E176" s="215">
        <v>82</v>
      </c>
    </row>
    <row r="177" spans="1:6" x14ac:dyDescent="0.3">
      <c r="A177"/>
      <c r="B177" s="3"/>
      <c r="C177" s="16"/>
      <c r="D177" s="20"/>
      <c r="E177" s="16"/>
    </row>
    <row r="178" spans="1:6" ht="15.6" x14ac:dyDescent="0.3">
      <c r="A178" s="164"/>
      <c r="B178" s="238" t="s">
        <v>69</v>
      </c>
      <c r="C178" s="238"/>
      <c r="D178" s="238"/>
      <c r="E178" s="238"/>
    </row>
    <row r="179" spans="1:6" ht="15" thickBot="1" x14ac:dyDescent="0.35">
      <c r="B179" s="3"/>
      <c r="C179" s="20"/>
      <c r="D179" s="20"/>
      <c r="E179" s="16"/>
    </row>
    <row r="180" spans="1:6" ht="15" thickBot="1" x14ac:dyDescent="0.35">
      <c r="B180" s="37" t="s">
        <v>53</v>
      </c>
      <c r="C180" s="223" t="str">
        <f t="shared" ref="C180:D180" si="7">C10</f>
        <v>Q3 FY2015</v>
      </c>
      <c r="D180" s="223" t="str">
        <f t="shared" si="7"/>
        <v>Q2 FY2016</v>
      </c>
      <c r="E180" s="97" t="str">
        <f>E10</f>
        <v>Q3 FY2016</v>
      </c>
    </row>
    <row r="181" spans="1:6" x14ac:dyDescent="0.3">
      <c r="B181" s="38" t="s">
        <v>54</v>
      </c>
      <c r="C181" s="98">
        <v>13323</v>
      </c>
      <c r="D181" s="66">
        <v>15582</v>
      </c>
      <c r="E181" s="99">
        <v>16243</v>
      </c>
    </row>
    <row r="182" spans="1:6" x14ac:dyDescent="0.3">
      <c r="B182" s="39" t="s">
        <v>55</v>
      </c>
      <c r="C182" s="100">
        <v>12500</v>
      </c>
      <c r="D182" s="69">
        <v>14655</v>
      </c>
      <c r="E182" s="101">
        <v>15296</v>
      </c>
    </row>
    <row r="183" spans="1:6" x14ac:dyDescent="0.3">
      <c r="B183" s="39" t="s">
        <v>56</v>
      </c>
      <c r="C183" s="100">
        <v>207</v>
      </c>
      <c r="D183" s="69">
        <v>211</v>
      </c>
      <c r="E183" s="101">
        <v>216</v>
      </c>
    </row>
    <row r="184" spans="1:6" x14ac:dyDescent="0.3">
      <c r="B184" s="39" t="s">
        <v>57</v>
      </c>
      <c r="C184" s="53">
        <v>616</v>
      </c>
      <c r="D184" s="54">
        <v>716</v>
      </c>
      <c r="E184" s="101">
        <v>731</v>
      </c>
    </row>
    <row r="185" spans="1:6" x14ac:dyDescent="0.3">
      <c r="B185" s="39" t="s">
        <v>58</v>
      </c>
      <c r="C185" s="100">
        <v>1016</v>
      </c>
      <c r="D185" s="69">
        <v>1801</v>
      </c>
      <c r="E185" s="101">
        <v>1306</v>
      </c>
    </row>
    <row r="186" spans="1:6" x14ac:dyDescent="0.3">
      <c r="B186" s="39" t="s">
        <v>59</v>
      </c>
      <c r="C186" s="100">
        <v>305</v>
      </c>
      <c r="D186" s="69">
        <v>1155</v>
      </c>
      <c r="E186" s="101">
        <v>661</v>
      </c>
    </row>
    <row r="187" spans="1:6" x14ac:dyDescent="0.3">
      <c r="B187" s="39" t="s">
        <v>60</v>
      </c>
      <c r="C187" s="102">
        <v>0.18099999999999999</v>
      </c>
      <c r="D187" s="92">
        <v>0.1714</v>
      </c>
      <c r="E187" s="103">
        <v>0.1603</v>
      </c>
    </row>
    <row r="188" spans="1:6" x14ac:dyDescent="0.3">
      <c r="B188" s="39" t="s">
        <v>61</v>
      </c>
      <c r="C188" s="55">
        <v>0.26960894693387377</v>
      </c>
      <c r="D188" s="104">
        <v>0.27782056218713902</v>
      </c>
      <c r="E188" s="105">
        <v>0.2782737179092532</v>
      </c>
    </row>
    <row r="189" spans="1:6" ht="15" thickBot="1" x14ac:dyDescent="0.35">
      <c r="B189" s="40" t="s">
        <v>62</v>
      </c>
      <c r="C189" s="56">
        <v>30</v>
      </c>
      <c r="D189" s="106">
        <v>39</v>
      </c>
      <c r="E189" s="107">
        <v>49</v>
      </c>
    </row>
    <row r="190" spans="1:6" x14ac:dyDescent="0.3">
      <c r="B190" s="3" t="s">
        <v>63</v>
      </c>
    </row>
    <row r="191" spans="1:6" x14ac:dyDescent="0.3">
      <c r="B191" s="3"/>
      <c r="C191" s="20"/>
      <c r="D191" s="20"/>
      <c r="E191" s="16"/>
    </row>
    <row r="192" spans="1:6" ht="15.6" x14ac:dyDescent="0.3">
      <c r="A192" s="164"/>
      <c r="B192" s="238" t="s">
        <v>70</v>
      </c>
      <c r="C192" s="238"/>
      <c r="D192" s="238"/>
      <c r="E192" s="238"/>
      <c r="F192" s="238"/>
    </row>
    <row r="193" spans="2:6" ht="15" thickBot="1" x14ac:dyDescent="0.35"/>
    <row r="194" spans="2:6" ht="32.4" customHeight="1" thickBot="1" x14ac:dyDescent="0.35">
      <c r="B194" s="31"/>
      <c r="C194" s="248" t="s">
        <v>76</v>
      </c>
      <c r="D194" s="249"/>
      <c r="E194" s="248" t="s">
        <v>77</v>
      </c>
      <c r="F194" s="249"/>
    </row>
    <row r="195" spans="2:6" ht="28.8" thickBot="1" x14ac:dyDescent="0.35">
      <c r="B195" s="108" t="s">
        <v>123</v>
      </c>
      <c r="C195" s="109" t="s">
        <v>78</v>
      </c>
      <c r="D195" s="110" t="s">
        <v>79</v>
      </c>
      <c r="E195" s="109" t="s">
        <v>78</v>
      </c>
      <c r="F195" s="110" t="s">
        <v>79</v>
      </c>
    </row>
    <row r="196" spans="2:6" x14ac:dyDescent="0.3">
      <c r="B196" s="4" t="s">
        <v>71</v>
      </c>
      <c r="C196" s="156">
        <v>1271</v>
      </c>
      <c r="D196" s="157">
        <v>11960</v>
      </c>
      <c r="E196" s="156">
        <v>14</v>
      </c>
      <c r="F196" s="157">
        <v>140</v>
      </c>
    </row>
    <row r="197" spans="2:6" x14ac:dyDescent="0.3">
      <c r="B197" s="7" t="s">
        <v>72</v>
      </c>
      <c r="C197" s="158">
        <v>391</v>
      </c>
      <c r="D197" s="159">
        <v>3385</v>
      </c>
      <c r="E197" s="158">
        <v>47</v>
      </c>
      <c r="F197" s="159">
        <v>455</v>
      </c>
    </row>
    <row r="198" spans="2:6" x14ac:dyDescent="0.3">
      <c r="B198" s="7" t="s">
        <v>73</v>
      </c>
      <c r="C198" s="158">
        <v>149</v>
      </c>
      <c r="D198" s="159">
        <v>1347</v>
      </c>
      <c r="E198" s="158">
        <v>0</v>
      </c>
      <c r="F198" s="159">
        <v>0</v>
      </c>
    </row>
    <row r="199" spans="2:6" x14ac:dyDescent="0.3">
      <c r="B199" s="7" t="s">
        <v>74</v>
      </c>
      <c r="C199" s="158">
        <v>93</v>
      </c>
      <c r="D199" s="159">
        <v>817</v>
      </c>
      <c r="E199" s="158">
        <v>0</v>
      </c>
      <c r="F199" s="159">
        <v>0</v>
      </c>
    </row>
    <row r="200" spans="2:6" x14ac:dyDescent="0.3">
      <c r="B200" s="7" t="s">
        <v>75</v>
      </c>
      <c r="C200" s="158">
        <v>65</v>
      </c>
      <c r="D200" s="159">
        <v>240</v>
      </c>
      <c r="E200" s="158"/>
      <c r="F200" s="159"/>
    </row>
    <row r="201" spans="2:6" ht="15" thickBot="1" x14ac:dyDescent="0.35">
      <c r="B201" s="10" t="s">
        <v>6</v>
      </c>
      <c r="C201" s="111">
        <f>SUM(C196:C200)</f>
        <v>1969</v>
      </c>
      <c r="D201" s="112">
        <v>17749</v>
      </c>
      <c r="E201" s="111">
        <v>61</v>
      </c>
      <c r="F201" s="112">
        <v>595</v>
      </c>
    </row>
    <row r="202" spans="2:6" x14ac:dyDescent="0.3">
      <c r="B202" t="s">
        <v>108</v>
      </c>
    </row>
    <row r="203" spans="2:6" x14ac:dyDescent="0.3"/>
    <row r="204" spans="2:6" x14ac:dyDescent="0.3"/>
    <row r="205" spans="2:6" x14ac:dyDescent="0.3"/>
    <row r="206" spans="2:6" x14ac:dyDescent="0.3"/>
    <row r="207" spans="2:6" x14ac:dyDescent="0.3"/>
    <row r="208" spans="2:6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</sheetData>
  <mergeCells count="19">
    <mergeCell ref="B74:E74"/>
    <mergeCell ref="B37:E37"/>
    <mergeCell ref="C194:D194"/>
    <mergeCell ref="E194:F194"/>
    <mergeCell ref="B192:F192"/>
    <mergeCell ref="B178:E178"/>
    <mergeCell ref="F125:G125"/>
    <mergeCell ref="B123:G123"/>
    <mergeCell ref="B150:E150"/>
    <mergeCell ref="E39:E40"/>
    <mergeCell ref="C39:C40"/>
    <mergeCell ref="D39:D40"/>
    <mergeCell ref="C2:G6"/>
    <mergeCell ref="B7:G7"/>
    <mergeCell ref="F9:G9"/>
    <mergeCell ref="F17:G17"/>
    <mergeCell ref="E24:E25"/>
    <mergeCell ref="C24:C25"/>
    <mergeCell ref="D24:D25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2016-01-14T04:58:18Z</cp:lastPrinted>
  <dcterms:created xsi:type="dcterms:W3CDTF">2015-07-14T05:07:14Z</dcterms:created>
  <dcterms:modified xsi:type="dcterms:W3CDTF">2016-01-18T09:47:00Z</dcterms:modified>
</cp:coreProperties>
</file>