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7\Q4\Upload\"/>
    </mc:Choice>
  </mc:AlternateContent>
  <bookViews>
    <workbookView xWindow="0" yWindow="0" windowWidth="14980" windowHeight="594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D134" i="1"/>
  <c r="E134" i="1"/>
  <c r="C170" i="1" l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201" i="1" l="1"/>
  <c r="C201" i="1"/>
  <c r="D130" i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<sst xmlns="http://schemas.openxmlformats.org/spreadsheetml/2006/main" count="166" uniqueCount="126">
  <si>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</si>
  <si>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</si>
  <si>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</si>
  <si>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</si>
  <si>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</si>
  <si>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</si>
  <si>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</si>
  <si>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</si>
  <si>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</si>
  <si>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</si>
  <si>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</si>
  <si>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</si>
  <si>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</si>
  <si>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</si>
  <si>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</si>
  <si>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</si>
  <si>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</si>
  <si>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</si>
  <si>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</si>
  <si>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</si>
  <si>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</si>
  <si>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</si>
  <si>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</si>
  <si>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</si>
  <si>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</si>
  <si>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</si>
  <si>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</si>
  <si>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</si>
  <si>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</si>
  <si>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</si>
  <si>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</si>
  <si>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</si>
  <si>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</si>
  <si>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</si>
  <si>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</si>
  <si>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</si>
  <si>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</si>
  <si>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</si>
  <si>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</si>
  <si>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</si>
  <si>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</si>
  <si>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</si>
  <si>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</si>
  <si>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</si>
  <si>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</si>
  <si>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</si>
  <si>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</si>
  <si>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</si>
  <si>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</si>
  <si>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</si>
  <si>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</si>
  <si>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</si>
  <si>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</si>
  <si>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</si>
  <si>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</si>
  <si>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</si>
  <si>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</si>
  <si>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</si>
  <si>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</si>
  <si>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</si>
  <si>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</si>
  <si>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</si>
  <si>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</si>
  <si>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</si>
  <si>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</si>
  <si>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</si>
  <si>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</si>
  <si>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</si>
  <si>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</si>
  <si>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</si>
  <si>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</si>
  <si>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</si>
  <si>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</si>
  <si>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</si>
  <si>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</si>
  <si>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</si>
  <si>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</si>
  <si>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</si>
  <si>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</si>
  <si>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</si>
  <si>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</si>
  <si>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</si>
  <si>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</si>
  <si>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</si>
  <si>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</si>
  <si>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</si>
  <si>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</si>
  <si>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</si>
  <si>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</si>
  <si>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</si>
  <si>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</si>
  <si>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</si>
  <si>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</si>
  <si>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</si>
  <si>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</si>
  <si>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</si>
  <si>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</si>
  <si>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</si>
  <si>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</si>
  <si>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</si>
  <si>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</si>
  <si>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</si>
  <si>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</si>
  <si>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</si>
  <si>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</si>
  <si>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</si>
  <si>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</si>
  <si>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</si>
  <si>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</si>
  <si>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</si>
  <si>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</si>
  <si>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</si>
  <si>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</si>
  <si>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</si>
  <si>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>Revenues of Bluefin solutions and Magnet 360 earlier shown under Others are now reclassified in relevant industry groups</t>
  </si>
  <si>
    <t xml:space="preserve">  Digital</t>
  </si>
  <si>
    <t>Digital includes Social  Media, Mobility, Analytics, Cloud, Web-commerce.</t>
  </si>
  <si>
    <t>Bhubaneswar</t>
  </si>
  <si>
    <t>Q3 FY2017</t>
  </si>
  <si>
    <t xml:space="preserve">$100 mn clients </t>
  </si>
  <si>
    <t>Q4 FY 17 Fact Sheet</t>
  </si>
  <si>
    <t>Q4 FY2017</t>
  </si>
  <si>
    <t>Q4 FY2016</t>
  </si>
  <si>
    <t>Hedges outstanding at 31-Mar-17</t>
  </si>
  <si>
    <t>Total hedges outstanding in USD terms is 23M at an average INR rate of 66.9. These are fair value hedges expiring within 30-Jun-17.</t>
  </si>
  <si>
    <t>As of March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</si>
</sst>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1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71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4" fontId="23" fillId="0" borderId="0" xfId="3" applyFont="1"/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9" fontId="4" fillId="0" borderId="7" xfId="5" applyNumberFormat="1" applyFont="1" applyFill="1" applyBorder="1" applyAlignment="1">
      <alignment horizontal="center" vertical="center" wrapText="1" readingOrder="1"/>
    </xf>
    <xf numFmtId="169" fontId="4" fillId="0" borderId="31" xfId="5" applyNumberFormat="1" applyFont="1" applyFill="1" applyBorder="1" applyAlignment="1">
      <alignment horizontal="center" vertical="center" wrapText="1" readingOrder="1"/>
    </xf>
    <xf numFmtId="171" fontId="4" fillId="0" borderId="26" xfId="4" applyNumberFormat="1" applyFont="1" applyFill="1" applyBorder="1" applyAlignment="1">
      <alignment horizontal="center" vertical="center"/>
    </xf>
    <xf numFmtId="171" fontId="4" fillId="0" borderId="24" xfId="4" applyNumberFormat="1" applyFont="1" applyFill="1" applyBorder="1" applyAlignment="1">
      <alignment horizontal="center" vertical="center"/>
    </xf>
    <xf numFmtId="171" fontId="4" fillId="0" borderId="28" xfId="4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3"/>
  <sheetViews>
    <sheetView showGridLines="0" tabSelected="1" zoomScale="85" zoomScaleNormal="85" workbookViewId="0">
      <pane ySplit="1" topLeftCell="A181" activePane="bottomLeft" state="frozen"/>
      <selection pane="bottomLeft" activeCell="B194" sqref="B194"/>
    </sheetView>
  </sheetViews>
  <sheetFormatPr defaultColWidth="0" defaultRowHeight="14.5" zeroHeight="1" x14ac:dyDescent="0.35"/>
  <cols>
    <col min="1" max="1" width="6.54296875" style="147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 x14ac:dyDescent="0.35"/>
    <row r="2" spans="1:7" x14ac:dyDescent="0.35">
      <c r="C2" s="252" t="s">
        <v>120</v>
      </c>
      <c r="D2" s="252"/>
      <c r="E2" s="252"/>
      <c r="F2" s="252"/>
      <c r="G2" s="252"/>
    </row>
    <row r="3" spans="1:7" x14ac:dyDescent="0.35">
      <c r="C3" s="252"/>
      <c r="D3" s="252"/>
      <c r="E3" s="252"/>
      <c r="F3" s="252"/>
      <c r="G3" s="252"/>
    </row>
    <row r="4" spans="1:7" x14ac:dyDescent="0.35">
      <c r="C4" s="252"/>
      <c r="D4" s="252"/>
      <c r="E4" s="252"/>
      <c r="F4" s="252"/>
      <c r="G4" s="252"/>
    </row>
    <row r="5" spans="1:7" x14ac:dyDescent="0.35">
      <c r="C5" s="252"/>
      <c r="D5" s="252"/>
      <c r="E5" s="252"/>
      <c r="F5" s="252"/>
      <c r="G5" s="252"/>
    </row>
    <row r="6" spans="1:7" x14ac:dyDescent="0.35">
      <c r="C6" s="252"/>
      <c r="D6" s="252"/>
      <c r="E6" s="252"/>
      <c r="F6" s="252"/>
      <c r="G6" s="252"/>
    </row>
    <row r="7" spans="1:7" ht="15.5" x14ac:dyDescent="0.35">
      <c r="A7" s="148"/>
      <c r="B7" s="253" t="s">
        <v>0</v>
      </c>
      <c r="C7" s="253"/>
      <c r="D7" s="253"/>
      <c r="E7" s="253"/>
      <c r="F7" s="254"/>
      <c r="G7" s="254"/>
    </row>
    <row r="8" spans="1:7" ht="15" thickBot="1" x14ac:dyDescent="0.4"/>
    <row r="9" spans="1:7" x14ac:dyDescent="0.35">
      <c r="B9" s="156"/>
      <c r="C9" s="157"/>
      <c r="D9" s="158"/>
      <c r="E9" s="158"/>
      <c r="F9" s="255" t="s">
        <v>61</v>
      </c>
      <c r="G9" s="256"/>
    </row>
    <row r="10" spans="1:7" ht="30.65" customHeight="1" thickBot="1" x14ac:dyDescent="0.4">
      <c r="B10" s="159" t="s">
        <v>112</v>
      </c>
      <c r="C10" s="61" t="s">
        <v>122</v>
      </c>
      <c r="D10" s="62" t="s">
        <v>118</v>
      </c>
      <c r="E10" s="62" t="s">
        <v>121</v>
      </c>
      <c r="F10" s="112" t="s">
        <v>62</v>
      </c>
      <c r="G10" s="113" t="s">
        <v>63</v>
      </c>
    </row>
    <row r="11" spans="1:7" x14ac:dyDescent="0.35">
      <c r="B11" s="160" t="s">
        <v>26</v>
      </c>
      <c r="C11" s="149">
        <v>13202.719912549692</v>
      </c>
      <c r="D11" s="110">
        <v>12953.308154297534</v>
      </c>
      <c r="E11" s="226">
        <v>13180.654036369371</v>
      </c>
      <c r="F11" s="245">
        <f>E11/D11-1</f>
        <v>1.755118301546843E-2</v>
      </c>
      <c r="G11" s="246">
        <f>E11/C11-1</f>
        <v>-1.6713129057100984E-3</v>
      </c>
    </row>
    <row r="12" spans="1:7" x14ac:dyDescent="0.35">
      <c r="B12" s="161" t="s">
        <v>76</v>
      </c>
      <c r="C12" s="150">
        <v>2187</v>
      </c>
      <c r="D12" s="111">
        <v>1740</v>
      </c>
      <c r="E12" s="227">
        <v>1868.5259063576998</v>
      </c>
      <c r="F12" s="166">
        <f>E12/D12-1</f>
        <v>7.3865463423965494E-2</v>
      </c>
      <c r="G12" s="164">
        <f t="shared" ref="G12:G14" si="0">E12/C12-1</f>
        <v>-0.14562144199465032</v>
      </c>
    </row>
    <row r="13" spans="1:7" x14ac:dyDescent="0.35">
      <c r="B13" s="161" t="s">
        <v>77</v>
      </c>
      <c r="C13" s="150">
        <v>1326.8544875257262</v>
      </c>
      <c r="D13" s="111">
        <v>1031.2492689533894</v>
      </c>
      <c r="E13" s="227">
        <v>971.78530805381388</v>
      </c>
      <c r="F13" s="166">
        <f t="shared" ref="F13:F14" si="1">E13/D13-1</f>
        <v>-5.7662063566770172E-2</v>
      </c>
      <c r="G13" s="164">
        <f t="shared" si="0"/>
        <v>-0.26760219964589593</v>
      </c>
    </row>
    <row r="14" spans="1:7" ht="15" thickBot="1" x14ac:dyDescent="0.4">
      <c r="B14" s="162" t="s">
        <v>78</v>
      </c>
      <c r="C14" s="197">
        <v>7.8883396063849629</v>
      </c>
      <c r="D14" s="154">
        <v>6.13</v>
      </c>
      <c r="E14" s="228">
        <v>5.7747213165963123</v>
      </c>
      <c r="F14" s="206">
        <f t="shared" si="1"/>
        <v>-5.7957370865201918E-2</v>
      </c>
      <c r="G14" s="229">
        <f t="shared" si="0"/>
        <v>-0.26794210128552909</v>
      </c>
    </row>
    <row r="15" spans="1:7" x14ac:dyDescent="0.35">
      <c r="B15" s="114"/>
      <c r="C15" s="155"/>
    </row>
    <row r="16" spans="1:7" ht="15" thickBot="1" x14ac:dyDescent="0.4">
      <c r="C16" s="155"/>
    </row>
    <row r="17" spans="2:7" customFormat="1" x14ac:dyDescent="0.35">
      <c r="B17" s="156"/>
      <c r="C17" s="157"/>
      <c r="D17" s="158"/>
      <c r="E17" s="158"/>
      <c r="F17" s="255" t="s">
        <v>61</v>
      </c>
      <c r="G17" s="256"/>
    </row>
    <row r="18" spans="2:7" customFormat="1" ht="15" thickBot="1" x14ac:dyDescent="0.4">
      <c r="B18" s="159" t="s">
        <v>79</v>
      </c>
      <c r="C18" s="62" t="str">
        <f t="shared" ref="C18:D18" si="2">C10</f>
        <v>Q4 FY2016</v>
      </c>
      <c r="D18" s="62" t="str">
        <f t="shared" si="2"/>
        <v>Q3 FY2017</v>
      </c>
      <c r="E18" s="62" t="str">
        <f>E10</f>
        <v>Q4 FY2017</v>
      </c>
      <c r="F18" s="112" t="s">
        <v>62</v>
      </c>
      <c r="G18" s="113" t="s">
        <v>63</v>
      </c>
    </row>
    <row r="19" spans="2:7" customFormat="1" x14ac:dyDescent="0.35">
      <c r="B19" s="160" t="s">
        <v>26</v>
      </c>
      <c r="C19" s="151">
        <v>195.02799999999999</v>
      </c>
      <c r="D19" s="247">
        <v>192.16900000000001</v>
      </c>
      <c r="E19" s="198">
        <v>195.61600000000001</v>
      </c>
      <c r="F19" s="166">
        <f>E19/D19-1</f>
        <v>1.793733640701678E-2</v>
      </c>
      <c r="G19" s="163">
        <f>E19/C19-1</f>
        <v>3.0149516992432623E-3</v>
      </c>
    </row>
    <row r="20" spans="2:7" customFormat="1" x14ac:dyDescent="0.35">
      <c r="B20" s="161" t="s">
        <v>76</v>
      </c>
      <c r="C20" s="152">
        <v>32.478999999999999</v>
      </c>
      <c r="D20" s="127">
        <v>25.814</v>
      </c>
      <c r="E20" s="199">
        <v>27.722999999999999</v>
      </c>
      <c r="F20" s="166">
        <f>E20/D20-1</f>
        <v>7.3952119005190831E-2</v>
      </c>
      <c r="G20" s="164">
        <f>E20/C20-1</f>
        <v>-0.14643307983620191</v>
      </c>
    </row>
    <row r="21" spans="2:7" customFormat="1" ht="15" thickBot="1" x14ac:dyDescent="0.4">
      <c r="B21" s="162" t="s">
        <v>77</v>
      </c>
      <c r="C21" s="165">
        <v>19.45</v>
      </c>
      <c r="D21" s="248">
        <v>15.279</v>
      </c>
      <c r="E21" s="200">
        <v>14.420999999999999</v>
      </c>
      <c r="F21" s="206">
        <f>E21/D21-1</f>
        <v>-5.6155507559395246E-2</v>
      </c>
      <c r="G21" s="229">
        <f>E21/C21-1</f>
        <v>-0.25856041131105401</v>
      </c>
    </row>
    <row r="22" spans="2:7" customFormat="1" x14ac:dyDescent="0.35">
      <c r="B22" s="130"/>
    </row>
    <row r="23" spans="2:7" customFormat="1" ht="15" thickBot="1" x14ac:dyDescent="0.4">
      <c r="B23" s="114"/>
    </row>
    <row r="24" spans="2:7" customFormat="1" x14ac:dyDescent="0.35">
      <c r="B24" s="190"/>
      <c r="C24" s="259" t="str">
        <f>C10</f>
        <v>Q4 FY2016</v>
      </c>
      <c r="D24" s="261" t="str">
        <f>D10</f>
        <v>Q3 FY2017</v>
      </c>
      <c r="E24" s="257" t="str">
        <f>E10</f>
        <v>Q4 FY2017</v>
      </c>
    </row>
    <row r="25" spans="2:7" customFormat="1" ht="15" thickBot="1" x14ac:dyDescent="0.4">
      <c r="B25" s="191" t="s">
        <v>80</v>
      </c>
      <c r="C25" s="260" t="s">
        <v>83</v>
      </c>
      <c r="D25" s="262" t="s">
        <v>84</v>
      </c>
      <c r="E25" s="258"/>
    </row>
    <row r="26" spans="2:7" customFormat="1" x14ac:dyDescent="0.35">
      <c r="B26" s="119" t="s">
        <v>81</v>
      </c>
      <c r="C26" s="203">
        <v>66.25</v>
      </c>
      <c r="D26" s="192">
        <v>67.924999999999997</v>
      </c>
      <c r="E26" s="201">
        <v>64.849999999999994</v>
      </c>
    </row>
    <row r="27" spans="2:7" customFormat="1" ht="15" thickBot="1" x14ac:dyDescent="0.4">
      <c r="B27" s="120" t="s">
        <v>82</v>
      </c>
      <c r="C27" s="204">
        <v>67.73</v>
      </c>
      <c r="D27" s="121">
        <v>67.400000000000006</v>
      </c>
      <c r="E27" s="202">
        <v>67.38</v>
      </c>
    </row>
    <row r="28" spans="2:7" customFormat="1" ht="15" thickBot="1" x14ac:dyDescent="0.4"/>
    <row r="29" spans="2:7" customFormat="1" x14ac:dyDescent="0.35">
      <c r="B29" s="208" t="s">
        <v>123</v>
      </c>
      <c r="C29" s="115"/>
      <c r="D29" s="116"/>
    </row>
    <row r="30" spans="2:7" customFormat="1" ht="15" thickBot="1" x14ac:dyDescent="0.4">
      <c r="B30" s="128" t="s">
        <v>86</v>
      </c>
      <c r="C30" s="117" t="s">
        <v>87</v>
      </c>
      <c r="D30" s="118" t="s">
        <v>88</v>
      </c>
    </row>
    <row r="31" spans="2:7" customFormat="1" x14ac:dyDescent="0.35">
      <c r="B31" s="124" t="s">
        <v>89</v>
      </c>
      <c r="C31" s="249">
        <v>19</v>
      </c>
      <c r="D31" s="212">
        <v>66.790000000000006</v>
      </c>
    </row>
    <row r="32" spans="2:7" customFormat="1" x14ac:dyDescent="0.35">
      <c r="B32" s="125" t="s">
        <v>90</v>
      </c>
      <c r="C32" s="250">
        <v>1</v>
      </c>
      <c r="D32" s="213">
        <v>72.66</v>
      </c>
    </row>
    <row r="33" spans="1:5" ht="15" thickBot="1" x14ac:dyDescent="0.4">
      <c r="B33" s="126" t="s">
        <v>91</v>
      </c>
      <c r="C33" s="251">
        <v>2.5</v>
      </c>
      <c r="D33" s="214">
        <v>83.78</v>
      </c>
    </row>
    <row r="34" spans="1:5" x14ac:dyDescent="0.35">
      <c r="B34" s="130" t="s">
        <v>124</v>
      </c>
      <c r="C34" s="127"/>
      <c r="D34" s="127"/>
    </row>
    <row r="35" spans="1:5" x14ac:dyDescent="0.35">
      <c r="B35" s="129"/>
      <c r="C35" s="127"/>
      <c r="D35" s="127"/>
    </row>
    <row r="36" spans="1:5" x14ac:dyDescent="0.35">
      <c r="B36" s="129"/>
      <c r="C36" s="127"/>
      <c r="D36" s="127"/>
    </row>
    <row r="37" spans="1:5" ht="17.399999999999999" customHeight="1" x14ac:dyDescent="0.35">
      <c r="A37" s="148"/>
      <c r="B37" s="253" t="s">
        <v>92</v>
      </c>
      <c r="C37" s="253"/>
      <c r="D37" s="253"/>
      <c r="E37" s="253"/>
    </row>
    <row r="38" spans="1:5" ht="20.5" thickBot="1" x14ac:dyDescent="0.4">
      <c r="B38" s="131"/>
      <c r="C38" s="132"/>
      <c r="D38" s="133"/>
      <c r="E38" s="133"/>
    </row>
    <row r="39" spans="1:5" x14ac:dyDescent="0.35">
      <c r="B39" s="134"/>
      <c r="C39" s="267" t="str">
        <f>C10</f>
        <v>Q4 FY2016</v>
      </c>
      <c r="D39" s="269" t="str">
        <f>D10</f>
        <v>Q3 FY2017</v>
      </c>
      <c r="E39" s="265" t="str">
        <f>E10</f>
        <v>Q4 FY2017</v>
      </c>
    </row>
    <row r="40" spans="1:5" ht="15" thickBot="1" x14ac:dyDescent="0.4">
      <c r="B40" s="135" t="s">
        <v>93</v>
      </c>
      <c r="C40" s="268" t="s">
        <v>84</v>
      </c>
      <c r="D40" s="270" t="s">
        <v>84</v>
      </c>
      <c r="E40" s="266" t="s">
        <v>85</v>
      </c>
    </row>
    <row r="41" spans="1:5" x14ac:dyDescent="0.35">
      <c r="B41" s="136" t="s">
        <v>94</v>
      </c>
      <c r="C41" s="139">
        <f>C12/C11</f>
        <v>0.16564768581670605</v>
      </c>
      <c r="D41" s="139">
        <f>D12/D11</f>
        <v>0.13432861932051837</v>
      </c>
      <c r="E41" s="207">
        <f>E12/E11</f>
        <v>0.14176276087680303</v>
      </c>
    </row>
    <row r="42" spans="1:5" x14ac:dyDescent="0.35">
      <c r="B42" s="138" t="s">
        <v>95</v>
      </c>
      <c r="C42" s="139">
        <v>0.251</v>
      </c>
      <c r="D42" s="139">
        <v>0.253</v>
      </c>
      <c r="E42" s="137">
        <v>0.22800000000000001</v>
      </c>
    </row>
    <row r="43" spans="1:5" x14ac:dyDescent="0.35">
      <c r="B43" s="138" t="s">
        <v>96</v>
      </c>
      <c r="C43" s="139">
        <f>C13/C11</f>
        <v>0.10049857122731962</v>
      </c>
      <c r="D43" s="139">
        <f>D13/D11</f>
        <v>7.9612810617128008E-2</v>
      </c>
      <c r="E43" s="137">
        <f>E13/E11</f>
        <v>7.3728155323124878E-2</v>
      </c>
    </row>
    <row r="44" spans="1:5" x14ac:dyDescent="0.35">
      <c r="B44" s="138" t="s">
        <v>97</v>
      </c>
      <c r="C44" s="140">
        <v>0.30299999999999999</v>
      </c>
      <c r="D44" s="139">
        <v>0.222</v>
      </c>
      <c r="E44" s="137">
        <v>0.19800000000000001</v>
      </c>
    </row>
    <row r="45" spans="1:5" ht="15" thickBot="1" x14ac:dyDescent="0.4">
      <c r="B45" s="141" t="s">
        <v>98</v>
      </c>
      <c r="C45" s="205">
        <v>74</v>
      </c>
      <c r="D45" s="209">
        <v>71</v>
      </c>
      <c r="E45" s="210">
        <v>65</v>
      </c>
    </row>
    <row r="46" spans="1:5" x14ac:dyDescent="0.35">
      <c r="B46" s="16" t="s">
        <v>99</v>
      </c>
      <c r="C46" s="122"/>
      <c r="D46" s="122"/>
      <c r="E46" s="122"/>
    </row>
    <row r="47" spans="1:5" x14ac:dyDescent="0.35">
      <c r="B47" s="16" t="s">
        <v>100</v>
      </c>
      <c r="C47" s="122"/>
      <c r="D47" s="122"/>
      <c r="E47" s="122"/>
    </row>
    <row r="48" spans="1:5" x14ac:dyDescent="0.35">
      <c r="B48" s="16"/>
      <c r="C48" s="122"/>
      <c r="D48" s="122"/>
      <c r="E48" s="122"/>
    </row>
    <row r="49" spans="1:13" hidden="1" x14ac:dyDescent="0.35">
      <c r="A49" s="148"/>
    </row>
    <row r="50" spans="1:13" hidden="1" x14ac:dyDescent="0.35"/>
    <row r="51" spans="1:13" s="3" customFormat="1" ht="30.75" hidden="1" customHeight="1" x14ac:dyDescent="0.25">
      <c r="A51" s="123"/>
      <c r="I51" s="123"/>
      <c r="L51" s="9"/>
      <c r="M51" s="122"/>
    </row>
    <row r="52" spans="1:13" hidden="1" x14ac:dyDescent="0.35"/>
    <row r="53" spans="1:13" hidden="1" x14ac:dyDescent="0.35"/>
    <row r="54" spans="1:13" hidden="1" x14ac:dyDescent="0.35"/>
    <row r="55" spans="1:13" hidden="1" x14ac:dyDescent="0.35"/>
    <row r="56" spans="1:13" hidden="1" x14ac:dyDescent="0.35"/>
    <row r="57" spans="1:13" hidden="1" x14ac:dyDescent="0.35"/>
    <row r="58" spans="1:13" hidden="1" x14ac:dyDescent="0.35"/>
    <row r="59" spans="1:13" s="3" customFormat="1" ht="30.75" hidden="1" customHeight="1" x14ac:dyDescent="0.25">
      <c r="A59" s="123"/>
      <c r="I59" s="123"/>
      <c r="L59" s="9"/>
      <c r="M59" s="122"/>
    </row>
    <row r="60" spans="1:13" hidden="1" x14ac:dyDescent="0.35"/>
    <row r="61" spans="1:13" hidden="1" x14ac:dyDescent="0.35"/>
    <row r="62" spans="1:13" hidden="1" x14ac:dyDescent="0.35"/>
    <row r="63" spans="1:13" hidden="1" x14ac:dyDescent="0.35"/>
    <row r="64" spans="1:13" hidden="1" x14ac:dyDescent="0.35"/>
    <row r="65" spans="1:13" hidden="1" x14ac:dyDescent="0.35"/>
    <row r="66" spans="1:13" hidden="1" x14ac:dyDescent="0.35"/>
    <row r="67" spans="1:13" hidden="1" x14ac:dyDescent="0.35"/>
    <row r="68" spans="1:13" s="3" customFormat="1" ht="30.75" hidden="1" customHeight="1" x14ac:dyDescent="0.25">
      <c r="A68" s="123"/>
      <c r="I68" s="123"/>
      <c r="L68" s="9"/>
      <c r="M68" s="122"/>
    </row>
    <row r="69" spans="1:13" hidden="1" x14ac:dyDescent="0.35"/>
    <row r="70" spans="1:13" hidden="1" x14ac:dyDescent="0.35"/>
    <row r="71" spans="1:13" hidden="1" x14ac:dyDescent="0.35"/>
    <row r="72" spans="1:13" hidden="1" x14ac:dyDescent="0.35"/>
    <row r="73" spans="1:13" hidden="1" x14ac:dyDescent="0.35"/>
    <row r="74" spans="1:13" ht="15.5" x14ac:dyDescent="0.35">
      <c r="B74" s="253" t="s">
        <v>64</v>
      </c>
      <c r="C74" s="253"/>
      <c r="D74" s="253"/>
      <c r="E74" s="253"/>
    </row>
    <row r="75" spans="1:13" ht="15" thickBot="1" x14ac:dyDescent="0.4"/>
    <row r="76" spans="1:13" ht="15" thickBot="1" x14ac:dyDescent="0.4">
      <c r="B76" s="1" t="s">
        <v>1</v>
      </c>
      <c r="C76" s="193" t="str">
        <f>C10</f>
        <v>Q4 FY2016</v>
      </c>
      <c r="D76" s="193" t="str">
        <f>D10</f>
        <v>Q3 FY2017</v>
      </c>
      <c r="E76" s="2" t="str">
        <f>E10</f>
        <v>Q4 FY2017</v>
      </c>
    </row>
    <row r="77" spans="1:13" x14ac:dyDescent="0.35">
      <c r="B77" s="4" t="s">
        <v>2</v>
      </c>
      <c r="C77" s="5">
        <v>0.65795048820429691</v>
      </c>
      <c r="D77" s="6">
        <v>0.68688819739354456</v>
      </c>
      <c r="E77" s="17">
        <v>0.69759917173367603</v>
      </c>
    </row>
    <row r="78" spans="1:13" x14ac:dyDescent="0.35">
      <c r="B78" s="7" t="s">
        <v>3</v>
      </c>
      <c r="C78" s="8">
        <v>0.24557323447854265</v>
      </c>
      <c r="D78" s="9">
        <v>0.20754127195627445</v>
      </c>
      <c r="E78" s="18">
        <v>0.20807598058860891</v>
      </c>
    </row>
    <row r="79" spans="1:13" x14ac:dyDescent="0.35">
      <c r="B79" s="7" t="s">
        <v>4</v>
      </c>
      <c r="C79" s="8">
        <v>2.7919599956606971E-2</v>
      </c>
      <c r="D79" s="9">
        <v>3.1082636100656456E-2</v>
      </c>
      <c r="E79" s="18">
        <v>2.8451414533212285E-2</v>
      </c>
    </row>
    <row r="80" spans="1:13" x14ac:dyDescent="0.35">
      <c r="B80" s="7" t="s">
        <v>5</v>
      </c>
      <c r="C80" s="8">
        <v>6.8556677360553292E-2</v>
      </c>
      <c r="D80" s="9">
        <v>7.4487894549524439E-2</v>
      </c>
      <c r="E80" s="18">
        <v>6.5873433144502919E-2</v>
      </c>
    </row>
    <row r="81" spans="1:5" ht="15" thickBot="1" x14ac:dyDescent="0.4">
      <c r="B81" s="10" t="s">
        <v>6</v>
      </c>
      <c r="C81" s="11">
        <f>SUM(C77:C80)</f>
        <v>0.99999999999999978</v>
      </c>
      <c r="D81" s="12">
        <f t="shared" ref="D81:E81" si="3">SUM(D77:D80)</f>
        <v>0.99999999999999989</v>
      </c>
      <c r="E81" s="19">
        <f t="shared" si="3"/>
        <v>1.0000000000000002</v>
      </c>
    </row>
    <row r="82" spans="1:5" x14ac:dyDescent="0.35">
      <c r="B82" s="16"/>
      <c r="C82" s="21"/>
      <c r="D82" s="20"/>
      <c r="E82" s="21"/>
    </row>
    <row r="83" spans="1:5" ht="15" thickBot="1" x14ac:dyDescent="0.4">
      <c r="B83" s="16"/>
      <c r="C83" s="20"/>
      <c r="D83" s="20"/>
      <c r="E83" s="16"/>
    </row>
    <row r="84" spans="1:5" ht="15" thickBot="1" x14ac:dyDescent="0.4">
      <c r="B84" s="1" t="s">
        <v>7</v>
      </c>
      <c r="C84" s="233" t="str">
        <f>C10</f>
        <v>Q4 FY2016</v>
      </c>
      <c r="D84" s="234" t="str">
        <f>D10</f>
        <v>Q3 FY2017</v>
      </c>
      <c r="E84" s="235" t="str">
        <f>E10</f>
        <v>Q4 FY2017</v>
      </c>
    </row>
    <row r="85" spans="1:5" x14ac:dyDescent="0.35">
      <c r="B85" s="230" t="s">
        <v>113</v>
      </c>
      <c r="C85" s="236">
        <v>0.35339354393875483</v>
      </c>
      <c r="D85" s="237">
        <v>0.36727678534518293</v>
      </c>
      <c r="E85" s="238">
        <v>0.37474271363524347</v>
      </c>
    </row>
    <row r="86" spans="1:5" x14ac:dyDescent="0.35">
      <c r="B86" s="231" t="s">
        <v>101</v>
      </c>
      <c r="C86" s="239">
        <v>0.24425724975601726</v>
      </c>
      <c r="D86" s="25">
        <v>0.24098762132319115</v>
      </c>
      <c r="E86" s="240">
        <v>0.24653396067701627</v>
      </c>
    </row>
    <row r="87" spans="1:5" x14ac:dyDescent="0.35">
      <c r="B87" s="231" t="s">
        <v>8</v>
      </c>
      <c r="C87" s="239">
        <v>0.23803178119532428</v>
      </c>
      <c r="D87" s="25">
        <v>0.24051378549198157</v>
      </c>
      <c r="E87" s="240">
        <v>0.23002851038216465</v>
      </c>
    </row>
    <row r="88" spans="1:5" x14ac:dyDescent="0.35">
      <c r="B88" s="231" t="s">
        <v>9</v>
      </c>
      <c r="C88" s="239">
        <v>0.16431742510990363</v>
      </c>
      <c r="D88" s="25">
        <v>0.15122180783964437</v>
      </c>
      <c r="E88" s="240">
        <v>0.14869481530557568</v>
      </c>
    </row>
    <row r="89" spans="1:5" hidden="1" x14ac:dyDescent="0.35">
      <c r="B89" s="231" t="s">
        <v>110</v>
      </c>
      <c r="C89" s="239" t="s">
        <v>111</v>
      </c>
      <c r="D89" s="25" t="s">
        <v>111</v>
      </c>
      <c r="E89" s="240" t="s">
        <v>111</v>
      </c>
    </row>
    <row r="90" spans="1:5" ht="15" thickBot="1" x14ac:dyDescent="0.4">
      <c r="A90"/>
      <c r="B90" s="232" t="s">
        <v>6</v>
      </c>
      <c r="C90" s="241">
        <f>SUM(C85:C88)</f>
        <v>1</v>
      </c>
      <c r="D90" s="242">
        <f t="shared" ref="D90:E90" si="4">SUM(D85:D88)</f>
        <v>1</v>
      </c>
      <c r="E90" s="243">
        <f t="shared" si="4"/>
        <v>1</v>
      </c>
    </row>
    <row r="91" spans="1:5" hidden="1" x14ac:dyDescent="0.35">
      <c r="A91"/>
      <c r="B91" s="175"/>
    </row>
    <row r="92" spans="1:5" x14ac:dyDescent="0.35">
      <c r="A92"/>
      <c r="B92" s="211" t="s">
        <v>114</v>
      </c>
    </row>
    <row r="93" spans="1:5" ht="15" thickBot="1" x14ac:dyDescent="0.4">
      <c r="A93"/>
      <c r="B93" s="3"/>
    </row>
    <row r="94" spans="1:5" ht="15" thickBot="1" x14ac:dyDescent="0.4">
      <c r="A94"/>
      <c r="B94" s="1" t="s">
        <v>10</v>
      </c>
      <c r="C94" s="193" t="str">
        <f>C10</f>
        <v>Q4 FY2016</v>
      </c>
      <c r="D94" s="193" t="str">
        <f>D10</f>
        <v>Q3 FY2017</v>
      </c>
      <c r="E94" s="2" t="str">
        <f>E10</f>
        <v>Q4 FY2017</v>
      </c>
    </row>
    <row r="95" spans="1:5" x14ac:dyDescent="0.35">
      <c r="A95"/>
      <c r="B95" s="13" t="s">
        <v>11</v>
      </c>
      <c r="C95" s="22">
        <v>0.23026003065952602</v>
      </c>
      <c r="D95" s="23">
        <v>0.2234887860558091</v>
      </c>
      <c r="E95" s="17">
        <v>0.21375711416599402</v>
      </c>
    </row>
    <row r="96" spans="1:5" x14ac:dyDescent="0.35">
      <c r="A96"/>
      <c r="B96" s="14" t="s">
        <v>12</v>
      </c>
      <c r="C96" s="24">
        <v>9.8291006170352163E-2</v>
      </c>
      <c r="D96" s="25">
        <v>9.5323086335496923E-2</v>
      </c>
      <c r="E96" s="18">
        <v>9.5075465118726638E-2</v>
      </c>
    </row>
    <row r="97" spans="1:5" x14ac:dyDescent="0.35">
      <c r="A97"/>
      <c r="B97" s="14" t="s">
        <v>13</v>
      </c>
      <c r="C97" s="24">
        <v>0.18037787797734148</v>
      </c>
      <c r="D97" s="25">
        <v>0.1756054125366788</v>
      </c>
      <c r="E97" s="18">
        <v>0.18283508244975849</v>
      </c>
    </row>
    <row r="98" spans="1:5" x14ac:dyDescent="0.35">
      <c r="A98"/>
      <c r="B98" s="14" t="s">
        <v>14</v>
      </c>
      <c r="C98" s="24">
        <v>4.0181749660619617E-2</v>
      </c>
      <c r="D98" s="25">
        <v>3.9254069673551495E-2</v>
      </c>
      <c r="E98" s="18">
        <v>4.0222743944107089E-2</v>
      </c>
    </row>
    <row r="99" spans="1:5" x14ac:dyDescent="0.35">
      <c r="A99"/>
      <c r="B99" s="14" t="s">
        <v>15</v>
      </c>
      <c r="C99" s="24">
        <v>0.13669488005856056</v>
      </c>
      <c r="D99" s="25">
        <v>0.12431073010691085</v>
      </c>
      <c r="E99" s="18">
        <v>0.12649295563434898</v>
      </c>
    </row>
    <row r="100" spans="1:5" x14ac:dyDescent="0.35">
      <c r="A100"/>
      <c r="B100" s="14" t="s">
        <v>16</v>
      </c>
      <c r="C100" s="24">
        <v>1.3099924765908159E-2</v>
      </c>
      <c r="D100" s="25">
        <v>1.3549423942958749E-2</v>
      </c>
      <c r="E100" s="18">
        <v>1.3257632438850833E-2</v>
      </c>
    </row>
    <row r="101" spans="1:5" x14ac:dyDescent="0.35">
      <c r="A101"/>
      <c r="B101" s="14" t="s">
        <v>17</v>
      </c>
      <c r="C101" s="24">
        <v>0.1267244516105118</v>
      </c>
      <c r="D101" s="25">
        <v>0.12564078745879603</v>
      </c>
      <c r="E101" s="18">
        <v>0.12471266362229634</v>
      </c>
    </row>
    <row r="102" spans="1:5" x14ac:dyDescent="0.35">
      <c r="A102"/>
      <c r="B102" s="14" t="s">
        <v>18</v>
      </c>
      <c r="C102" s="24">
        <v>0.17437007909718016</v>
      </c>
      <c r="D102" s="25">
        <v>0.20282770388979812</v>
      </c>
      <c r="E102" s="18">
        <v>0.20364634262591755</v>
      </c>
    </row>
    <row r="103" spans="1:5" ht="15" thickBot="1" x14ac:dyDescent="0.4">
      <c r="A103"/>
      <c r="B103" s="10" t="s">
        <v>6</v>
      </c>
      <c r="C103" s="11">
        <f>SUM(C95:C102)</f>
        <v>1</v>
      </c>
      <c r="D103" s="12">
        <f t="shared" ref="D103:E103" si="5">SUM(D95:D102)</f>
        <v>1.0000000000000002</v>
      </c>
      <c r="E103" s="19">
        <f t="shared" si="5"/>
        <v>1</v>
      </c>
    </row>
    <row r="104" spans="1:5" ht="15" thickBot="1" x14ac:dyDescent="0.4">
      <c r="A104"/>
      <c r="B104" s="3"/>
      <c r="C104" s="20"/>
      <c r="D104" s="20"/>
      <c r="E104" s="16"/>
    </row>
    <row r="105" spans="1:5" ht="15" thickBot="1" x14ac:dyDescent="0.4">
      <c r="A105"/>
      <c r="B105" s="26" t="s">
        <v>115</v>
      </c>
      <c r="C105" s="144">
        <v>0.38665914238602417</v>
      </c>
      <c r="D105" s="145">
        <v>0.39383407109042828</v>
      </c>
      <c r="E105" s="146">
        <v>0.39605548600195473</v>
      </c>
    </row>
    <row r="106" spans="1:5" x14ac:dyDescent="0.35">
      <c r="A106"/>
      <c r="B106" s="3" t="s">
        <v>116</v>
      </c>
    </row>
    <row r="107" spans="1:5" ht="15" thickBot="1" x14ac:dyDescent="0.4">
      <c r="A107"/>
    </row>
    <row r="108" spans="1:5" ht="15" thickBot="1" x14ac:dyDescent="0.4">
      <c r="A108"/>
      <c r="B108" s="1" t="s">
        <v>19</v>
      </c>
      <c r="C108" s="194" t="str">
        <f>C10</f>
        <v>Q4 FY2016</v>
      </c>
      <c r="D108" s="194" t="str">
        <f>D10</f>
        <v>Q3 FY2017</v>
      </c>
      <c r="E108" s="15" t="str">
        <f>E10</f>
        <v>Q4 FY2017</v>
      </c>
    </row>
    <row r="109" spans="1:5" x14ac:dyDescent="0.35">
      <c r="A109"/>
      <c r="B109" s="13" t="s">
        <v>20</v>
      </c>
      <c r="C109" s="22">
        <v>0.47704759926855222</v>
      </c>
      <c r="D109" s="23">
        <v>0.52499334630287753</v>
      </c>
      <c r="E109" s="17">
        <v>0.5282161473152327</v>
      </c>
    </row>
    <row r="110" spans="1:5" x14ac:dyDescent="0.35">
      <c r="A110"/>
      <c r="B110" s="14" t="s">
        <v>21</v>
      </c>
      <c r="C110" s="24">
        <v>0.52295240073144778</v>
      </c>
      <c r="D110" s="25">
        <v>0.47500665369712247</v>
      </c>
      <c r="E110" s="18">
        <v>0.4717838526847673</v>
      </c>
    </row>
    <row r="111" spans="1:5" ht="15" thickBot="1" x14ac:dyDescent="0.4">
      <c r="A111"/>
      <c r="B111" s="10" t="s">
        <v>6</v>
      </c>
      <c r="C111" s="11">
        <f>SUM(C109:C110)</f>
        <v>1</v>
      </c>
      <c r="D111" s="12">
        <f t="shared" ref="D111:E111" si="6">SUM(D109:D110)</f>
        <v>1</v>
      </c>
      <c r="E111" s="19">
        <f t="shared" si="6"/>
        <v>1</v>
      </c>
    </row>
    <row r="112" spans="1:5" ht="15" thickBot="1" x14ac:dyDescent="0.4">
      <c r="A112"/>
      <c r="B112" s="3"/>
      <c r="C112" s="20"/>
      <c r="D112" s="20"/>
      <c r="E112" s="16"/>
    </row>
    <row r="113" spans="1:7" ht="15" thickBot="1" x14ac:dyDescent="0.4">
      <c r="A113"/>
      <c r="B113" s="1" t="s">
        <v>22</v>
      </c>
      <c r="C113" s="195" t="str">
        <f>C10</f>
        <v>Q4 FY2016</v>
      </c>
      <c r="D113" s="194" t="str">
        <f>D10</f>
        <v>Q3 FY2017</v>
      </c>
      <c r="E113" s="15" t="str">
        <f>E10</f>
        <v>Q4 FY2017</v>
      </c>
    </row>
    <row r="114" spans="1:7" ht="16" thickBot="1" x14ac:dyDescent="0.4">
      <c r="A114"/>
      <c r="B114" s="27" t="s">
        <v>23</v>
      </c>
      <c r="C114" s="55"/>
      <c r="D114" s="56"/>
      <c r="E114" s="56"/>
    </row>
    <row r="115" spans="1:7" x14ac:dyDescent="0.35">
      <c r="A115"/>
      <c r="B115" s="13" t="s">
        <v>24</v>
      </c>
      <c r="C115" s="22">
        <v>0.22273164536750359</v>
      </c>
      <c r="D115" s="23">
        <v>0.23466059095553571</v>
      </c>
      <c r="E115" s="17">
        <v>0.24371398947894626</v>
      </c>
    </row>
    <row r="116" spans="1:7" x14ac:dyDescent="0.35">
      <c r="A116"/>
      <c r="B116" s="14" t="s">
        <v>25</v>
      </c>
      <c r="C116" s="24">
        <v>0.77726835463249633</v>
      </c>
      <c r="D116" s="25">
        <v>0.76533940904446429</v>
      </c>
      <c r="E116" s="18">
        <v>0.75628601052105371</v>
      </c>
    </row>
    <row r="117" spans="1:7" ht="15" thickBot="1" x14ac:dyDescent="0.4">
      <c r="A117"/>
      <c r="B117" s="28" t="s">
        <v>6</v>
      </c>
      <c r="C117" s="57">
        <f>SUM(C115:C116)</f>
        <v>0.99999999999999989</v>
      </c>
      <c r="D117" s="58">
        <f t="shared" ref="D117:E117" si="7">SUM(D115:D116)</f>
        <v>1</v>
      </c>
      <c r="E117" s="19">
        <f t="shared" si="7"/>
        <v>1</v>
      </c>
    </row>
    <row r="118" spans="1:7" ht="16" thickBot="1" x14ac:dyDescent="0.4">
      <c r="A118"/>
      <c r="B118" s="27" t="s">
        <v>26</v>
      </c>
      <c r="C118" s="55"/>
      <c r="D118" s="56"/>
      <c r="E118" s="56"/>
    </row>
    <row r="119" spans="1:7" x14ac:dyDescent="0.35">
      <c r="A119"/>
      <c r="B119" s="13" t="s">
        <v>24</v>
      </c>
      <c r="C119" s="22">
        <v>0.57581003185097557</v>
      </c>
      <c r="D119" s="23">
        <v>0.60156448098278936</v>
      </c>
      <c r="E119" s="17">
        <v>0.60501774419218579</v>
      </c>
    </row>
    <row r="120" spans="1:7" x14ac:dyDescent="0.35">
      <c r="A120"/>
      <c r="B120" s="14" t="s">
        <v>25</v>
      </c>
      <c r="C120" s="24">
        <v>0.42418996814902443</v>
      </c>
      <c r="D120" s="25">
        <v>0.39843551901721058</v>
      </c>
      <c r="E120" s="18">
        <v>0.39498225580781432</v>
      </c>
    </row>
    <row r="121" spans="1:7" ht="15" thickBot="1" x14ac:dyDescent="0.4">
      <c r="B121" s="28" t="s">
        <v>6</v>
      </c>
      <c r="C121" s="57">
        <f>SUM(C119:C120)</f>
        <v>1</v>
      </c>
      <c r="D121" s="58">
        <f t="shared" ref="D121:E121" si="8">SUM(D119:D120)</f>
        <v>1</v>
      </c>
      <c r="E121" s="19">
        <f t="shared" si="8"/>
        <v>1</v>
      </c>
    </row>
    <row r="122" spans="1:7" x14ac:dyDescent="0.35">
      <c r="B122" s="3"/>
      <c r="C122" s="20"/>
      <c r="D122" s="20"/>
      <c r="E122" s="16"/>
    </row>
    <row r="123" spans="1:7" ht="15.5" x14ac:dyDescent="0.35">
      <c r="A123" s="148"/>
      <c r="B123" s="253" t="s">
        <v>65</v>
      </c>
      <c r="C123" s="253"/>
      <c r="D123" s="253"/>
      <c r="E123" s="253"/>
      <c r="F123" s="253"/>
      <c r="G123" s="253"/>
    </row>
    <row r="124" spans="1:7" ht="15" thickBot="1" x14ac:dyDescent="0.4">
      <c r="B124" s="3"/>
      <c r="C124" s="20"/>
      <c r="D124" s="20"/>
      <c r="E124" s="16"/>
    </row>
    <row r="125" spans="1:7" x14ac:dyDescent="0.35">
      <c r="B125" s="29"/>
      <c r="C125" s="59"/>
      <c r="D125" s="60"/>
      <c r="E125" s="60"/>
      <c r="F125" s="255" t="s">
        <v>61</v>
      </c>
      <c r="G125" s="256"/>
    </row>
    <row r="126" spans="1:7" ht="15" thickBot="1" x14ac:dyDescent="0.4">
      <c r="B126" s="30" t="s">
        <v>27</v>
      </c>
      <c r="C126" s="62" t="str">
        <f>C10</f>
        <v>Q4 FY2016</v>
      </c>
      <c r="D126" s="62" t="str">
        <f>D10</f>
        <v>Q3 FY2017</v>
      </c>
      <c r="E126" s="62" t="str">
        <f>E10</f>
        <v>Q4 FY2017</v>
      </c>
      <c r="F126" s="39" t="s">
        <v>62</v>
      </c>
      <c r="G126" s="40" t="s">
        <v>63</v>
      </c>
    </row>
    <row r="127" spans="1:7" ht="16" thickBot="1" x14ac:dyDescent="0.4">
      <c r="B127" s="27" t="s">
        <v>28</v>
      </c>
      <c r="C127" s="55"/>
      <c r="D127" s="56"/>
      <c r="E127" s="56"/>
      <c r="F127" s="41"/>
      <c r="G127" s="42"/>
    </row>
    <row r="128" spans="1:7" ht="15.5" x14ac:dyDescent="0.35">
      <c r="B128" s="13" t="s">
        <v>24</v>
      </c>
      <c r="C128" s="63">
        <v>1320161.0884298391</v>
      </c>
      <c r="D128" s="64">
        <v>1357257.0547017374</v>
      </c>
      <c r="E128" s="65">
        <v>1440239.6387964431</v>
      </c>
      <c r="F128" s="43">
        <f>E128/D128-1</f>
        <v>6.1139917311346492E-2</v>
      </c>
      <c r="G128" s="44">
        <f>E128/C128-1</f>
        <v>9.0957498610583887E-2</v>
      </c>
    </row>
    <row r="129" spans="1:7" ht="15.5" x14ac:dyDescent="0.35">
      <c r="B129" s="14" t="s">
        <v>25</v>
      </c>
      <c r="C129" s="66">
        <v>4606976.4148719246</v>
      </c>
      <c r="D129" s="67">
        <v>4426658.5536882337</v>
      </c>
      <c r="E129" s="68">
        <v>4469308.8523494098</v>
      </c>
      <c r="F129" s="45">
        <f>E129/D129-1</f>
        <v>9.6348742835925538E-3</v>
      </c>
      <c r="G129" s="46">
        <f>E129/C129-1</f>
        <v>-2.988241096223232E-2</v>
      </c>
    </row>
    <row r="130" spans="1:7" ht="15" thickBot="1" x14ac:dyDescent="0.4">
      <c r="B130" s="28" t="s">
        <v>6</v>
      </c>
      <c r="C130" s="69">
        <f>SUM(C128:C129)</f>
        <v>5927137.5033017639</v>
      </c>
      <c r="D130" s="70">
        <f t="shared" ref="D130:E130" si="9">SUM(D128:D129)</f>
        <v>5783915.6083899708</v>
      </c>
      <c r="E130" s="71">
        <f t="shared" si="9"/>
        <v>5909548.491145853</v>
      </c>
      <c r="F130" s="47">
        <f>E130/D130-1</f>
        <v>2.1721078117675763E-2</v>
      </c>
      <c r="G130" s="48">
        <f>E130/C130-1</f>
        <v>-2.9675390770186327E-3</v>
      </c>
    </row>
    <row r="131" spans="1:7" ht="16" thickBot="1" x14ac:dyDescent="0.4">
      <c r="B131" s="31" t="s">
        <v>29</v>
      </c>
      <c r="C131" s="55"/>
      <c r="D131" s="56"/>
      <c r="E131" s="72"/>
      <c r="F131" s="41"/>
      <c r="G131" s="42"/>
    </row>
    <row r="132" spans="1:7" ht="15.5" x14ac:dyDescent="0.35">
      <c r="B132" s="13" t="s">
        <v>24</v>
      </c>
      <c r="C132" s="63">
        <v>111155.67739107867</v>
      </c>
      <c r="D132" s="64">
        <v>114075.46030853046</v>
      </c>
      <c r="E132" s="65">
        <v>117113.04696793066</v>
      </c>
      <c r="F132" s="43">
        <f>E132/D132-1</f>
        <v>2.6627871158132477E-2</v>
      </c>
      <c r="G132" s="44">
        <f>E132/C132-1</f>
        <v>5.3594829492084273E-2</v>
      </c>
    </row>
    <row r="133" spans="1:7" ht="15.5" x14ac:dyDescent="0.35">
      <c r="B133" s="14" t="s">
        <v>25</v>
      </c>
      <c r="C133" s="66">
        <v>81886.595654707184</v>
      </c>
      <c r="D133" s="67">
        <v>75555.849243128599</v>
      </c>
      <c r="E133" s="68">
        <v>76456.560026487263</v>
      </c>
      <c r="F133" s="45">
        <f>E133/D133-1</f>
        <v>1.1921125794778664E-2</v>
      </c>
      <c r="G133" s="46">
        <f>E133/C133-1</f>
        <v>-6.6311654365469708E-2</v>
      </c>
    </row>
    <row r="134" spans="1:7" ht="15" thickBot="1" x14ac:dyDescent="0.4">
      <c r="B134" s="28" t="s">
        <v>6</v>
      </c>
      <c r="C134" s="69">
        <f>SUM(C132:C133)</f>
        <v>193042.27304578584</v>
      </c>
      <c r="D134" s="70">
        <f t="shared" ref="D134:E134" si="10">SUM(D132:D133)</f>
        <v>189631.30955165904</v>
      </c>
      <c r="E134" s="71">
        <f t="shared" si="10"/>
        <v>193569.6069944179</v>
      </c>
      <c r="F134" s="49">
        <f>E134/D134-1</f>
        <v>2.0768181436230604E-2</v>
      </c>
      <c r="G134" s="50">
        <f>E134/C134-1</f>
        <v>2.7317019236869911E-3</v>
      </c>
    </row>
    <row r="135" spans="1:7" ht="15" thickBot="1" x14ac:dyDescent="0.4">
      <c r="B135" s="32" t="s">
        <v>30</v>
      </c>
      <c r="C135" s="73"/>
      <c r="D135" s="73"/>
      <c r="E135" s="73"/>
    </row>
    <row r="136" spans="1:7" x14ac:dyDescent="0.35">
      <c r="B136" s="13" t="s">
        <v>31</v>
      </c>
      <c r="C136" s="22">
        <v>0.69423463993069556</v>
      </c>
      <c r="D136" s="23">
        <v>0.71280773800125963</v>
      </c>
      <c r="E136" s="17">
        <v>0.70939853852156787</v>
      </c>
    </row>
    <row r="137" spans="1:7" ht="15" thickBot="1" x14ac:dyDescent="0.4">
      <c r="B137" s="33" t="s">
        <v>32</v>
      </c>
      <c r="C137" s="74">
        <v>0.70605986940318943</v>
      </c>
      <c r="D137" s="75">
        <v>0.7231849335919982</v>
      </c>
      <c r="E137" s="76">
        <v>0.72689111181412058</v>
      </c>
    </row>
    <row r="138" spans="1:7" x14ac:dyDescent="0.35">
      <c r="B138" s="3" t="s">
        <v>33</v>
      </c>
      <c r="C138" s="16"/>
      <c r="D138" s="20"/>
      <c r="E138" s="16"/>
    </row>
    <row r="139" spans="1:7" hidden="1" x14ac:dyDescent="0.35">
      <c r="A139" s="148"/>
    </row>
    <row r="140" spans="1:7" hidden="1" x14ac:dyDescent="0.35"/>
    <row r="141" spans="1:7" hidden="1" x14ac:dyDescent="0.35"/>
    <row r="142" spans="1:7" hidden="1" x14ac:dyDescent="0.35"/>
    <row r="143" spans="1:7" hidden="1" x14ac:dyDescent="0.35"/>
    <row r="144" spans="1:7" hidden="1" x14ac:dyDescent="0.35"/>
    <row r="145" spans="2:5" hidden="1" x14ac:dyDescent="0.35"/>
    <row r="146" spans="2:5" hidden="1" x14ac:dyDescent="0.35"/>
    <row r="147" spans="2:5" hidden="1" x14ac:dyDescent="0.35"/>
    <row r="148" spans="2:5" x14ac:dyDescent="0.35"/>
    <row r="149" spans="2:5" ht="15.5" x14ac:dyDescent="0.35">
      <c r="B149" s="253" t="s">
        <v>102</v>
      </c>
      <c r="C149" s="253"/>
      <c r="D149" s="253"/>
      <c r="E149" s="253"/>
    </row>
    <row r="150" spans="2:5" ht="15" thickBot="1" x14ac:dyDescent="0.4">
      <c r="B150" s="3"/>
      <c r="C150" s="20"/>
      <c r="D150" s="20"/>
      <c r="E150" s="16"/>
    </row>
    <row r="151" spans="2:5" ht="15" thickBot="1" x14ac:dyDescent="0.4">
      <c r="B151" s="34" t="s">
        <v>34</v>
      </c>
      <c r="C151" s="195" t="str">
        <f>C10</f>
        <v>Q4 FY2016</v>
      </c>
      <c r="D151" s="194" t="str">
        <f>D10</f>
        <v>Q3 FY2017</v>
      </c>
      <c r="E151" s="15" t="str">
        <f>E10</f>
        <v>Q4 FY2017</v>
      </c>
    </row>
    <row r="152" spans="2:5" ht="16" thickBot="1" x14ac:dyDescent="0.4">
      <c r="B152" s="31" t="s">
        <v>35</v>
      </c>
      <c r="C152" s="55"/>
      <c r="D152" s="56"/>
      <c r="E152" s="72"/>
    </row>
    <row r="153" spans="2:5" x14ac:dyDescent="0.35">
      <c r="B153" s="13" t="s">
        <v>36</v>
      </c>
      <c r="C153" s="77">
        <v>348</v>
      </c>
      <c r="D153" s="78">
        <v>348</v>
      </c>
      <c r="E153" s="79">
        <v>328</v>
      </c>
    </row>
    <row r="154" spans="2:5" ht="15" thickBot="1" x14ac:dyDescent="0.4">
      <c r="B154" s="33" t="s">
        <v>37</v>
      </c>
      <c r="C154" s="80">
        <v>37</v>
      </c>
      <c r="D154" s="81">
        <v>21</v>
      </c>
      <c r="E154" s="82">
        <v>20</v>
      </c>
    </row>
    <row r="155" spans="2:5" x14ac:dyDescent="0.35">
      <c r="B155" s="13" t="s">
        <v>38</v>
      </c>
      <c r="C155" s="77">
        <v>101</v>
      </c>
      <c r="D155" s="78">
        <v>106</v>
      </c>
      <c r="E155" s="79">
        <v>111</v>
      </c>
    </row>
    <row r="156" spans="2:5" x14ac:dyDescent="0.35">
      <c r="B156" s="14" t="s">
        <v>39</v>
      </c>
      <c r="C156" s="83">
        <v>31</v>
      </c>
      <c r="D156" s="84">
        <v>30</v>
      </c>
      <c r="E156" s="85">
        <v>30</v>
      </c>
    </row>
    <row r="157" spans="2:5" x14ac:dyDescent="0.35">
      <c r="B157" s="14" t="s">
        <v>40</v>
      </c>
      <c r="C157" s="83">
        <v>15</v>
      </c>
      <c r="D157" s="84">
        <v>17</v>
      </c>
      <c r="E157" s="85">
        <v>16</v>
      </c>
    </row>
    <row r="158" spans="2:5" x14ac:dyDescent="0.35">
      <c r="B158" s="14" t="s">
        <v>41</v>
      </c>
      <c r="C158" s="83">
        <v>6</v>
      </c>
      <c r="D158" s="84">
        <v>4</v>
      </c>
      <c r="E158" s="85">
        <v>4</v>
      </c>
    </row>
    <row r="159" spans="2:5" x14ac:dyDescent="0.35">
      <c r="B159" s="14" t="s">
        <v>42</v>
      </c>
      <c r="C159" s="244">
        <v>2</v>
      </c>
      <c r="D159" s="84">
        <v>1</v>
      </c>
      <c r="E159" s="85">
        <v>1</v>
      </c>
    </row>
    <row r="160" spans="2:5" ht="15" thickBot="1" x14ac:dyDescent="0.4">
      <c r="B160" s="33" t="s">
        <v>119</v>
      </c>
      <c r="C160" s="153" t="s">
        <v>111</v>
      </c>
      <c r="D160" s="81">
        <v>1</v>
      </c>
      <c r="E160" s="82">
        <v>1</v>
      </c>
    </row>
    <row r="161" spans="1:5" x14ac:dyDescent="0.35">
      <c r="B161" s="3" t="s">
        <v>43</v>
      </c>
      <c r="C161" s="16"/>
      <c r="D161" s="20"/>
      <c r="E161" s="16"/>
    </row>
    <row r="162" spans="1:5" ht="15" thickBot="1" x14ac:dyDescent="0.4">
      <c r="B162" s="3"/>
      <c r="C162" s="16"/>
      <c r="D162" s="20"/>
      <c r="E162" s="16"/>
    </row>
    <row r="163" spans="1:5" ht="19.25" customHeight="1" thickBot="1" x14ac:dyDescent="0.4">
      <c r="A163"/>
      <c r="B163" s="1" t="s">
        <v>44</v>
      </c>
      <c r="C163" s="194" t="str">
        <f>C10</f>
        <v>Q4 FY2016</v>
      </c>
      <c r="D163" s="194" t="str">
        <f>D10</f>
        <v>Q3 FY2017</v>
      </c>
      <c r="E163" s="15" t="str">
        <f>E10</f>
        <v>Q4 FY2017</v>
      </c>
    </row>
    <row r="164" spans="1:5" x14ac:dyDescent="0.35">
      <c r="A164"/>
      <c r="B164" s="13" t="s">
        <v>45</v>
      </c>
      <c r="C164" s="86">
        <v>0.11565605605771025</v>
      </c>
      <c r="D164" s="87">
        <v>0.14082595236005693</v>
      </c>
      <c r="E164" s="88">
        <v>0.14279406188154817</v>
      </c>
    </row>
    <row r="165" spans="1:5" x14ac:dyDescent="0.35">
      <c r="A165"/>
      <c r="B165" s="14" t="s">
        <v>46</v>
      </c>
      <c r="C165" s="89">
        <v>0.29521485119019075</v>
      </c>
      <c r="D165" s="90">
        <v>0.30145761963749396</v>
      </c>
      <c r="E165" s="91">
        <v>0.30716881073492736</v>
      </c>
    </row>
    <row r="166" spans="1:5" x14ac:dyDescent="0.35">
      <c r="A166"/>
      <c r="B166" s="14" t="s">
        <v>47</v>
      </c>
      <c r="C166" s="89">
        <v>0.42567182944755372</v>
      </c>
      <c r="D166" s="90">
        <v>0.42339222149153083</v>
      </c>
      <c r="E166" s="91">
        <v>0.41901418904980142</v>
      </c>
    </row>
    <row r="167" spans="1:5" ht="15" thickBot="1" x14ac:dyDescent="0.4">
      <c r="A167"/>
      <c r="B167" s="33" t="s">
        <v>48</v>
      </c>
      <c r="C167" s="92">
        <v>0.96026871248734735</v>
      </c>
      <c r="D167" s="93">
        <v>0.98696041862666017</v>
      </c>
      <c r="E167" s="94">
        <v>0.98707627501481032</v>
      </c>
    </row>
    <row r="168" spans="1:5" ht="15" thickBot="1" x14ac:dyDescent="0.4">
      <c r="A168"/>
      <c r="B168" s="3" t="s">
        <v>49</v>
      </c>
      <c r="C168" s="16"/>
      <c r="D168" s="20"/>
      <c r="E168" s="16"/>
    </row>
    <row r="169" spans="1:5" ht="8.4" customHeight="1" thickBot="1" x14ac:dyDescent="0.4">
      <c r="A169"/>
      <c r="B169" s="3"/>
      <c r="C169" s="16"/>
      <c r="D169" s="20"/>
      <c r="E169" s="16"/>
    </row>
    <row r="170" spans="1:5" ht="17.399999999999999" customHeight="1" thickBot="1" x14ac:dyDescent="0.4">
      <c r="A170"/>
      <c r="B170" s="167" t="s">
        <v>104</v>
      </c>
      <c r="C170" s="172" t="str">
        <f>C10</f>
        <v>Q4 FY2016</v>
      </c>
      <c r="D170" s="173" t="str">
        <f>D10</f>
        <v>Q3 FY2017</v>
      </c>
      <c r="E170" s="174" t="str">
        <f>E10</f>
        <v>Q4 FY2017</v>
      </c>
    </row>
    <row r="171" spans="1:5" x14ac:dyDescent="0.35">
      <c r="A171"/>
      <c r="B171" s="168" t="s">
        <v>105</v>
      </c>
      <c r="C171" s="176">
        <v>209.12555979093602</v>
      </c>
      <c r="D171" s="177">
        <v>169.822987283358</v>
      </c>
      <c r="E171" s="178">
        <v>134.90562744940203</v>
      </c>
    </row>
    <row r="172" spans="1:5" x14ac:dyDescent="0.35">
      <c r="A172"/>
      <c r="B172" s="169" t="s">
        <v>106</v>
      </c>
      <c r="C172" s="179">
        <v>71.909181168423004</v>
      </c>
      <c r="D172" s="180">
        <v>144.42636979646599</v>
      </c>
      <c r="E172" s="181">
        <v>74.407176909833794</v>
      </c>
    </row>
    <row r="173" spans="1:5" ht="15" thickBot="1" x14ac:dyDescent="0.4">
      <c r="A173"/>
      <c r="B173" s="170" t="s">
        <v>6</v>
      </c>
      <c r="C173" s="182">
        <v>281.03474095935906</v>
      </c>
      <c r="D173" s="183">
        <v>314.24935707982399</v>
      </c>
      <c r="E173" s="184">
        <v>209.31280435923583</v>
      </c>
    </row>
    <row r="174" spans="1:5" x14ac:dyDescent="0.35">
      <c r="A174"/>
      <c r="B174" s="14" t="s">
        <v>107</v>
      </c>
      <c r="C174" s="185">
        <v>246.66841495935901</v>
      </c>
      <c r="D174" s="180">
        <v>233.66014251724599</v>
      </c>
      <c r="E174" s="186">
        <v>182.22728635645299</v>
      </c>
    </row>
    <row r="175" spans="1:5" ht="15" thickBot="1" x14ac:dyDescent="0.4">
      <c r="A175"/>
      <c r="B175" s="14" t="s">
        <v>108</v>
      </c>
      <c r="C175" s="185">
        <v>34.366326000000001</v>
      </c>
      <c r="D175" s="180">
        <v>80.169214562577693</v>
      </c>
      <c r="E175" s="186">
        <v>27.085517495627101</v>
      </c>
    </row>
    <row r="176" spans="1:5" ht="15" thickBot="1" x14ac:dyDescent="0.4">
      <c r="A176"/>
      <c r="B176" s="171" t="s">
        <v>109</v>
      </c>
      <c r="C176" s="187">
        <v>82.368881023754525</v>
      </c>
      <c r="D176" s="188">
        <v>103.06089969791782</v>
      </c>
      <c r="E176" s="189">
        <v>49.629654155699505</v>
      </c>
    </row>
    <row r="177" spans="1:6" x14ac:dyDescent="0.35">
      <c r="A177"/>
      <c r="B177" s="3"/>
      <c r="C177" s="16"/>
      <c r="D177" s="20"/>
      <c r="E177" s="16"/>
    </row>
    <row r="178" spans="1:6" ht="15.5" x14ac:dyDescent="0.35">
      <c r="A178" s="148"/>
      <c r="B178" s="253" t="s">
        <v>66</v>
      </c>
      <c r="C178" s="253"/>
      <c r="D178" s="253"/>
      <c r="E178" s="253"/>
    </row>
    <row r="179" spans="1:6" ht="6.65" customHeight="1" thickBot="1" x14ac:dyDescent="0.4">
      <c r="B179" s="3"/>
      <c r="C179" s="20"/>
      <c r="D179" s="20"/>
      <c r="E179" s="16"/>
    </row>
    <row r="180" spans="1:6" ht="15" thickBot="1" x14ac:dyDescent="0.4">
      <c r="B180" s="35" t="s">
        <v>50</v>
      </c>
      <c r="C180" s="196" t="str">
        <f>C10</f>
        <v>Q4 FY2016</v>
      </c>
      <c r="D180" s="196" t="str">
        <f>D10</f>
        <v>Q3 FY2017</v>
      </c>
      <c r="E180" s="95" t="str">
        <f>E10</f>
        <v>Q4 FY2017</v>
      </c>
    </row>
    <row r="181" spans="1:6" x14ac:dyDescent="0.35">
      <c r="B181" s="36" t="s">
        <v>51</v>
      </c>
      <c r="C181" s="96">
        <v>16623</v>
      </c>
      <c r="D181" s="64">
        <v>16099</v>
      </c>
      <c r="E181" s="97">
        <v>16470</v>
      </c>
    </row>
    <row r="182" spans="1:6" x14ac:dyDescent="0.35">
      <c r="B182" s="37" t="s">
        <v>52</v>
      </c>
      <c r="C182" s="98">
        <v>15623</v>
      </c>
      <c r="D182" s="67">
        <v>15068</v>
      </c>
      <c r="E182" s="99">
        <v>15413</v>
      </c>
    </row>
    <row r="183" spans="1:6" x14ac:dyDescent="0.35">
      <c r="B183" s="37" t="s">
        <v>53</v>
      </c>
      <c r="C183" s="98">
        <v>265</v>
      </c>
      <c r="D183" s="67">
        <v>253</v>
      </c>
      <c r="E183" s="99">
        <v>271</v>
      </c>
    </row>
    <row r="184" spans="1:6" x14ac:dyDescent="0.35">
      <c r="B184" s="37" t="s">
        <v>54</v>
      </c>
      <c r="C184" s="51">
        <v>735</v>
      </c>
      <c r="D184" s="52">
        <v>778</v>
      </c>
      <c r="E184" s="99">
        <v>786</v>
      </c>
    </row>
    <row r="185" spans="1:6" x14ac:dyDescent="0.35">
      <c r="B185" s="37" t="s">
        <v>55</v>
      </c>
      <c r="C185" s="98">
        <v>1020</v>
      </c>
      <c r="D185" s="67">
        <v>470</v>
      </c>
      <c r="E185" s="99">
        <v>914</v>
      </c>
    </row>
    <row r="186" spans="1:6" x14ac:dyDescent="0.35">
      <c r="B186" s="37" t="s">
        <v>56</v>
      </c>
      <c r="C186" s="98">
        <v>380</v>
      </c>
      <c r="D186" s="67">
        <v>-120</v>
      </c>
      <c r="E186" s="99">
        <v>371</v>
      </c>
    </row>
    <row r="187" spans="1:6" x14ac:dyDescent="0.35">
      <c r="B187" s="37" t="s">
        <v>57</v>
      </c>
      <c r="C187" s="100">
        <v>0.15679999999999999</v>
      </c>
      <c r="D187" s="90">
        <v>0.161</v>
      </c>
      <c r="E187" s="101">
        <v>0.151</v>
      </c>
    </row>
    <row r="188" spans="1:6" x14ac:dyDescent="0.35">
      <c r="B188" s="37" t="s">
        <v>58</v>
      </c>
      <c r="C188" s="53">
        <v>0.282018889490465</v>
      </c>
      <c r="D188" s="102">
        <v>0.29076340145350643</v>
      </c>
      <c r="E188" s="103">
        <v>0.29259259259259257</v>
      </c>
    </row>
    <row r="189" spans="1:6" ht="15" thickBot="1" x14ac:dyDescent="0.4">
      <c r="B189" s="38" t="s">
        <v>59</v>
      </c>
      <c r="C189" s="54">
        <v>48</v>
      </c>
      <c r="D189" s="104">
        <v>55</v>
      </c>
      <c r="E189" s="105">
        <v>51</v>
      </c>
    </row>
    <row r="190" spans="1:6" x14ac:dyDescent="0.35">
      <c r="B190" s="3" t="s">
        <v>60</v>
      </c>
    </row>
    <row r="191" spans="1:6" x14ac:dyDescent="0.35">
      <c r="B191" s="3"/>
      <c r="C191" s="20"/>
      <c r="D191" s="20"/>
      <c r="E191" s="16"/>
    </row>
    <row r="192" spans="1:6" ht="15.5" x14ac:dyDescent="0.35">
      <c r="A192" s="148"/>
      <c r="B192" s="253" t="s">
        <v>67</v>
      </c>
      <c r="C192" s="253"/>
      <c r="D192" s="253"/>
      <c r="E192" s="253"/>
      <c r="F192" s="253"/>
    </row>
    <row r="193" spans="2:6" ht="15" thickBot="1" x14ac:dyDescent="0.4"/>
    <row r="194" spans="2:6" ht="32.4" customHeight="1" thickBot="1" x14ac:dyDescent="0.4">
      <c r="B194" s="29"/>
      <c r="C194" s="263" t="s">
        <v>72</v>
      </c>
      <c r="D194" s="264"/>
      <c r="E194" s="263" t="s">
        <v>73</v>
      </c>
      <c r="F194" s="264"/>
    </row>
    <row r="195" spans="2:6" ht="29" thickBot="1" x14ac:dyDescent="0.4">
      <c r="B195" s="106" t="s">
        <v>125</v>
      </c>
      <c r="C195" s="107" t="s">
        <v>74</v>
      </c>
      <c r="D195" s="108" t="s">
        <v>75</v>
      </c>
      <c r="E195" s="218" t="s">
        <v>74</v>
      </c>
      <c r="F195" s="219" t="s">
        <v>75</v>
      </c>
    </row>
    <row r="196" spans="2:6" x14ac:dyDescent="0.35">
      <c r="B196" s="4" t="s">
        <v>68</v>
      </c>
      <c r="C196" s="142">
        <v>1286</v>
      </c>
      <c r="D196" s="215">
        <v>12905</v>
      </c>
      <c r="E196" s="220" t="s">
        <v>111</v>
      </c>
      <c r="F196" s="221" t="s">
        <v>111</v>
      </c>
    </row>
    <row r="197" spans="2:6" x14ac:dyDescent="0.35">
      <c r="B197" s="7" t="s">
        <v>69</v>
      </c>
      <c r="C197" s="143">
        <v>294</v>
      </c>
      <c r="D197" s="216">
        <v>2680</v>
      </c>
      <c r="E197" s="222" t="s">
        <v>111</v>
      </c>
      <c r="F197" s="223" t="s">
        <v>111</v>
      </c>
    </row>
    <row r="198" spans="2:6" x14ac:dyDescent="0.35">
      <c r="B198" s="7" t="s">
        <v>70</v>
      </c>
      <c r="C198" s="143">
        <v>149</v>
      </c>
      <c r="D198" s="216">
        <v>1361</v>
      </c>
      <c r="E198" s="222">
        <v>0</v>
      </c>
      <c r="F198" s="223">
        <v>0</v>
      </c>
    </row>
    <row r="199" spans="2:6" x14ac:dyDescent="0.35">
      <c r="B199" s="7" t="s">
        <v>71</v>
      </c>
      <c r="C199" s="143">
        <v>93</v>
      </c>
      <c r="D199" s="216">
        <v>781</v>
      </c>
      <c r="E199" s="222">
        <v>0</v>
      </c>
      <c r="F199" s="223">
        <v>0</v>
      </c>
    </row>
    <row r="200" spans="2:6" x14ac:dyDescent="0.35">
      <c r="B200" s="7" t="s">
        <v>117</v>
      </c>
      <c r="C200" s="143">
        <v>95</v>
      </c>
      <c r="D200" s="216">
        <v>543</v>
      </c>
      <c r="E200" s="222" t="s">
        <v>111</v>
      </c>
      <c r="F200" s="223" t="s">
        <v>111</v>
      </c>
    </row>
    <row r="201" spans="2:6" ht="15" thickBot="1" x14ac:dyDescent="0.4">
      <c r="B201" s="10" t="s">
        <v>6</v>
      </c>
      <c r="C201" s="109">
        <f>SUM(C196:C200)</f>
        <v>1917</v>
      </c>
      <c r="D201" s="217">
        <f t="shared" ref="D201" si="11">SUM(D196:D200)</f>
        <v>18270</v>
      </c>
      <c r="E201" s="224" t="s">
        <v>111</v>
      </c>
      <c r="F201" s="225" t="s">
        <v>111</v>
      </c>
    </row>
    <row r="202" spans="2:6" x14ac:dyDescent="0.35">
      <c r="B202" t="s">
        <v>103</v>
      </c>
    </row>
    <row r="203" spans="2:6" x14ac:dyDescent="0.35"/>
    <row r="204" spans="2:6" x14ac:dyDescent="0.35"/>
    <row r="205" spans="2:6" x14ac:dyDescent="0.35"/>
    <row r="206" spans="2:6" x14ac:dyDescent="0.35"/>
    <row r="207" spans="2:6" x14ac:dyDescent="0.35"/>
    <row r="208" spans="2:6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</sheetData>
  <mergeCells count="19"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49:E149"/>
    <mergeCell ref="E39:E40"/>
    <mergeCell ref="C39:C40"/>
    <mergeCell ref="D39:D40"/>
    <mergeCell ref="C2:G6"/>
    <mergeCell ref="B7:G7"/>
    <mergeCell ref="F9:G9"/>
    <mergeCell ref="F17:G17"/>
    <mergeCell ref="E24:E25"/>
    <mergeCell ref="C24:C25"/>
    <mergeCell ref="D24:D25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2017-04-20T05:25:05Z</cp:lastPrinted>
  <dcterms:created xsi:type="dcterms:W3CDTF">2015-07-14T05:07:14Z</dcterms:created>
  <dcterms:modified xsi:type="dcterms:W3CDTF">2017-04-20T05:35:36Z</dcterms:modified>
</cp:coreProperties>
</file>