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8\Q2\Upload\"/>
    </mc:Choice>
  </mc:AlternateContent>
  <bookViews>
    <workbookView xWindow="0" yWindow="0" windowWidth="17100" windowHeight="789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" l="1"/>
  <c r="D134" i="1"/>
  <c r="E134" i="1"/>
  <c r="C170" i="1" l="1"/>
  <c r="D170" i="1"/>
  <c r="E170" i="1"/>
  <c r="G21" i="1" l="1"/>
  <c r="E90" i="1"/>
  <c r="G13" i="1"/>
  <c r="G14" i="1"/>
  <c r="C103" i="1" l="1"/>
  <c r="D103" i="1"/>
  <c r="E103" i="1"/>
  <c r="D90" i="1"/>
  <c r="C90" i="1"/>
  <c r="C43" i="1"/>
  <c r="D130" i="1" l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D43" i="1" l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80" i="1"/>
  <c r="D180" i="1"/>
  <c r="E180" i="1"/>
  <c r="C163" i="1"/>
  <c r="D163" i="1"/>
  <c r="E163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  <c r="G134" i="1" l="1"/>
  <c r="F134" i="1"/>
  <c r="G130" i="1"/>
  <c r="F130" i="1"/>
</calcChain>
</file>

<file path=xl/sharedStrings.xml><?xml version="1.0" encoding="utf-8"?>
<sst xmlns="http://schemas.openxmlformats.org/spreadsheetml/2006/main" count="163" uniqueCount="123">
  <si>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</si>
  <si>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</si>
  <si>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</si>
  <si>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</si>
  <si>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</si>
  <si>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</si>
  <si>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</si>
  <si>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</si>
  <si>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</si>
  <si>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</si>
  <si>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</si>
  <si>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</si>
  <si>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</si>
  <si>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</si>
  <si>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</si>
  <si>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</si>
  <si>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</si>
  <si>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</si>
  <si>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</si>
  <si>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</si>
  <si>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</si>
  <si>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</si>
  <si>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</si>
  <si>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</si>
  <si>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</si>
  <si>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</si>
  <si>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</si>
  <si>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</si>
  <si>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</si>
  <si>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</si>
  <si>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</si>
  <si>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</si>
  <si>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</si>
  <si>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</si>
  <si>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</si>
  <si>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</si>
  <si>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</si>
  <si>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</si>
  <si>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</si>
  <si>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</si>
  <si>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</si>
  <si>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</si>
  <si>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</si>
  <si>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</si>
  <si>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</si>
  <si>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</si>
  <si>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</si>
  <si>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</si>
  <si>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</si>
  <si>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</si>
  <si>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</si>
  <si>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</si>
  <si>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</si>
  <si>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</si>
  <si>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</si>
  <si>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</si>
  <si>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</si>
  <si>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</si>
  <si>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</si>
  <si>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</si>
  <si>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</si>
  <si>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</si>
  <si>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</si>
  <si>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</si>
  <si>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</si>
  <si>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</si>
  <si>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</si>
  <si>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</si>
  <si>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</si>
  <si>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</si>
  <si>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</si>
  <si>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</si>
  <si>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</si>
  <si>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</si>
  <si>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</si>
  <si>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</si>
  <si>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</si>
  <si>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</si>
  <si>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</si>
  <si>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</si>
  <si>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</si>
  <si>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</si>
  <si>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</si>
  <si>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</si>
  <si>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</si>
  <si>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</si>
  <si>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</si>
  <si>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</si>
  <si>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</si>
  <si>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</si>
  <si>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</si>
  <si>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</si>
  <si>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</si>
  <si>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</si>
  <si>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</si>
  <si>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</si>
  <si>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</si>
  <si>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</si>
  <si>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</si>
  <si>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</si>
  <si>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</si>
  <si>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</si>
  <si>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</si>
  <si>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</si>
  <si>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</si>
  <si>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</si>
  <si>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</si>
  <si>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</si>
  <si>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</si>
  <si>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</si>
  <si>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</si>
  <si>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</si>
  <si>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</si>
  <si>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 xml:space="preserve">  Digital</t>
  </si>
  <si>
    <t>Bhubaneswar</t>
  </si>
  <si>
    <t xml:space="preserve">$100 mn clients </t>
  </si>
  <si>
    <t>Q1 FY2018</t>
  </si>
  <si>
    <t>Q2 FY 18 Fact Sheet</t>
  </si>
  <si>
    <t>Total hedges outstanding in USD terms is 33M at an average ₹ rate of 65.11. These are fair value hedges expiring within 31-Dec-17.</t>
  </si>
  <si>
    <t>Q2 FY2018</t>
  </si>
  <si>
    <t>Q2 FY2017</t>
  </si>
  <si>
    <t>Hedges outstanding at 30-Sep-17</t>
  </si>
  <si>
    <t>As of Sept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</si>
</sst>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  <numFmt numFmtId="171" formatCode="#,##0.0"/>
    <numFmt numFmtId="172" formatCode="#,##0.0000_)"/>
    <numFmt numFmtId="173" formatCode="\$#,##0_);[Red]\(\$#,##0\)"/>
    <numFmt numFmtId="174" formatCode="\$#,##0_);\(\$#,##0\)"/>
    <numFmt numFmtId="175" formatCode="\$#,##0.00_);\(\$#,##0.00\)"/>
    <numFmt numFmtId="176" formatCode="_(* #,##0.0000_);_(* \(#,##0.0000\);_(* &quot;-&quot;??_);_(@_)"/>
    <numFmt numFmtId="177" formatCode="&quot;$&quot;#,##0.00"/>
    <numFmt numFmtId="178" formatCode="0000"/>
    <numFmt numFmtId="179" formatCode="hh:mm:ss\ AM/PM_)"/>
    <numFmt numFmtId="180" formatCode="&quot;$&quot;#,##0.00_);\(&quot;$&quot;#.##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</fills>
  <borders count="65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4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5">
      <alignment horizontal="left" vertical="center"/>
    </xf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9" applyNumberFormat="0" applyBorder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59" fillId="0" borderId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176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80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8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3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9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</cellStyleXfs>
  <cellXfs count="307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4" fontId="23" fillId="0" borderId="0" xfId="3" applyFont="1"/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3" fontId="5" fillId="0" borderId="14" xfId="3" applyNumberFormat="1" applyFont="1" applyFill="1" applyBorder="1" applyAlignment="1">
      <alignment horizontal="center" vertical="center" wrapText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0" borderId="7" xfId="5" applyNumberFormat="1" applyFont="1" applyFill="1" applyBorder="1" applyAlignment="1">
      <alignment horizontal="center" vertical="center" wrapText="1" readingOrder="1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0" borderId="7" xfId="4" applyNumberFormat="1" applyFont="1" applyFill="1" applyBorder="1" applyAlignment="1">
      <alignment horizontal="center" vertical="center"/>
    </xf>
    <xf numFmtId="4" fontId="4" fillId="5" borderId="27" xfId="4" applyNumberFormat="1" applyFont="1" applyFill="1" applyBorder="1" applyAlignment="1">
      <alignment horizontal="center" vertical="center"/>
    </xf>
    <xf numFmtId="4" fontId="4" fillId="0" borderId="31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71" fontId="4" fillId="0" borderId="26" xfId="4" applyNumberFormat="1" applyFont="1" applyFill="1" applyBorder="1" applyAlignment="1">
      <alignment horizontal="center" vertical="center"/>
    </xf>
    <xf numFmtId="171" fontId="4" fillId="0" borderId="24" xfId="4" applyNumberFormat="1" applyFont="1" applyFill="1" applyBorder="1" applyAlignment="1">
      <alignment horizontal="center" vertical="center"/>
    </xf>
    <xf numFmtId="171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3" borderId="8" xfId="3" applyNumberFormat="1" applyFont="1" applyFill="1" applyBorder="1" applyAlignment="1">
      <alignment horizontal="center" vertical="center" wrapText="1" readingOrder="1"/>
    </xf>
    <xf numFmtId="165" fontId="4" fillId="3" borderId="11" xfId="3" applyNumberFormat="1" applyFont="1" applyFill="1" applyBorder="1" applyAlignment="1">
      <alignment horizontal="center" vertical="center" wrapText="1" readingOrder="1"/>
    </xf>
    <xf numFmtId="165" fontId="4" fillId="4" borderId="6" xfId="3" applyNumberFormat="1" applyFont="1" applyFill="1" applyBorder="1" applyAlignment="1">
      <alignment horizontal="center" vertical="center" wrapText="1" readingOrder="1"/>
    </xf>
    <xf numFmtId="165" fontId="4" fillId="4" borderId="7" xfId="3" applyNumberFormat="1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898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2" xfId="514"/>
    <cellStyle name="Comma 2 10" xfId="515"/>
    <cellStyle name="Comma 2 2" xfId="516"/>
    <cellStyle name="Comma 2 2 2" xfId="517"/>
    <cellStyle name="Comma 2 3" xfId="518"/>
    <cellStyle name="Comma 2 3 2" xfId="519"/>
    <cellStyle name="Comma 2 3 3" xfId="520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3" xfId="5"/>
    <cellStyle name="Comma 4" xfId="531"/>
    <cellStyle name="Comma 4 2" xfId="532"/>
    <cellStyle name="Comma 4 3" xfId="533"/>
    <cellStyle name="Comma 5" xfId="534"/>
    <cellStyle name="Comma 6" xfId="535"/>
    <cellStyle name="Comma 7" xfId="512"/>
    <cellStyle name="Comma 8" xfId="536"/>
    <cellStyle name="Comma 9" xfId="537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3" xfId="544"/>
    <cellStyle name="Currency 4" xfId="542"/>
    <cellStyle name="Dia" xfId="545"/>
    <cellStyle name="Encabez1" xfId="546"/>
    <cellStyle name="Encabez2" xfId="547"/>
    <cellStyle name="Euro" xfId="548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2" xfId="706"/>
    <cellStyle name="Normal 2 10" xfId="707"/>
    <cellStyle name="Normal 2 2" xfId="708"/>
    <cellStyle name="Normal 2 2 2" xfId="709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1" xfId="878"/>
    <cellStyle name="Normal 22" xfId="879"/>
    <cellStyle name="Normal 23" xfId="880"/>
    <cellStyle name="Normal 24" xfId="881"/>
    <cellStyle name="Normal 25" xfId="882"/>
    <cellStyle name="Normal 26" xfId="883"/>
    <cellStyle name="Normal 27" xfId="884"/>
    <cellStyle name="Normal 28" xfId="885"/>
    <cellStyle name="Normal 29" xfId="886"/>
    <cellStyle name="Normal 3" xfId="717"/>
    <cellStyle name="Normal 3 2" xfId="718"/>
    <cellStyle name="Normal 30" xfId="887"/>
    <cellStyle name="Normal 31" xfId="888"/>
    <cellStyle name="Normal 32" xfId="889"/>
    <cellStyle name="Normal 33" xfId="890"/>
    <cellStyle name="Normal 34" xfId="891"/>
    <cellStyle name="Normal 35" xfId="892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5" xfId="721"/>
    <cellStyle name="Normal 5 2" xfId="722"/>
    <cellStyle name="Normal 6" xfId="723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2" xfId="865"/>
    <cellStyle name="Percent 13" xfId="868"/>
    <cellStyle name="Percent 14" xfId="864"/>
    <cellStyle name="Percent 15" xfId="869"/>
    <cellStyle name="Percent 16" xfId="863"/>
    <cellStyle name="Percent 17" xfId="870"/>
    <cellStyle name="Percent 18" xfId="862"/>
    <cellStyle name="Percent 19" xfId="87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1" xfId="872"/>
    <cellStyle name="Percent 22" xfId="860"/>
    <cellStyle name="Percent 23" xfId="873"/>
    <cellStyle name="Percent 24" xfId="859"/>
    <cellStyle name="Percent 25" xfId="874"/>
    <cellStyle name="Percent 26" xfId="858"/>
    <cellStyle name="Percent 27" xfId="875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4" xfId="799"/>
    <cellStyle name="Percent 4 2" xfId="800"/>
    <cellStyle name="Percent 4 3" xfId="801"/>
    <cellStyle name="Percent 5" xfId="802"/>
    <cellStyle name="Percent 6" xfId="803"/>
    <cellStyle name="Percent 7" xfId="804"/>
    <cellStyle name="Percent 8" xfId="805"/>
    <cellStyle name="Percent 9" xfId="806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3"/>
  <sheetViews>
    <sheetView showGridLines="0" tabSelected="1" zoomScale="85" zoomScaleNormal="85" workbookViewId="0">
      <pane ySplit="1" topLeftCell="A175" activePane="bottomLeft" state="frozen"/>
      <selection pane="bottomLeft" activeCell="G38" sqref="G38"/>
    </sheetView>
  </sheetViews>
  <sheetFormatPr defaultColWidth="0" defaultRowHeight="14.5" zeroHeight="1"/>
  <cols>
    <col min="1" max="1" width="6.54296875" style="132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/>
    <row r="2" spans="1:7">
      <c r="C2" s="299" t="s">
        <v>117</v>
      </c>
      <c r="D2" s="299"/>
      <c r="E2" s="299"/>
      <c r="F2" s="299"/>
      <c r="G2" s="299"/>
    </row>
    <row r="3" spans="1:7">
      <c r="C3" s="299"/>
      <c r="D3" s="299"/>
      <c r="E3" s="299"/>
      <c r="F3" s="299"/>
      <c r="G3" s="299"/>
    </row>
    <row r="4" spans="1:7">
      <c r="C4" s="299"/>
      <c r="D4" s="299"/>
      <c r="E4" s="299"/>
      <c r="F4" s="299"/>
      <c r="G4" s="299"/>
    </row>
    <row r="5" spans="1:7">
      <c r="C5" s="299"/>
      <c r="D5" s="299"/>
      <c r="E5" s="299"/>
      <c r="F5" s="299"/>
      <c r="G5" s="299"/>
    </row>
    <row r="6" spans="1:7">
      <c r="C6" s="299"/>
      <c r="D6" s="299"/>
      <c r="E6" s="299"/>
      <c r="F6" s="299"/>
      <c r="G6" s="299"/>
    </row>
    <row r="7" spans="1:7" ht="15.5">
      <c r="A7" s="133"/>
      <c r="B7" s="288" t="s">
        <v>0</v>
      </c>
      <c r="C7" s="288"/>
      <c r="D7" s="288"/>
      <c r="E7" s="288"/>
      <c r="F7" s="300"/>
      <c r="G7" s="300"/>
    </row>
    <row r="8" spans="1:7" ht="15" thickBot="1"/>
    <row r="9" spans="1:7">
      <c r="B9" s="137"/>
      <c r="C9" s="138"/>
      <c r="D9" s="139"/>
      <c r="E9" s="139"/>
      <c r="F9" s="291" t="s">
        <v>61</v>
      </c>
      <c r="G9" s="292"/>
    </row>
    <row r="10" spans="1:7" ht="30.65" customHeight="1" thickBot="1">
      <c r="B10" s="140" t="s">
        <v>111</v>
      </c>
      <c r="C10" s="51" t="s">
        <v>120</v>
      </c>
      <c r="D10" s="52" t="s">
        <v>116</v>
      </c>
      <c r="E10" s="52" t="s">
        <v>119</v>
      </c>
      <c r="F10" s="99" t="s">
        <v>62</v>
      </c>
      <c r="G10" s="100" t="s">
        <v>63</v>
      </c>
    </row>
    <row r="11" spans="1:7">
      <c r="B11" s="141" t="s">
        <v>26</v>
      </c>
      <c r="C11" s="207">
        <v>12954</v>
      </c>
      <c r="D11" s="97">
        <v>12894.781572149277</v>
      </c>
      <c r="E11" s="186">
        <v>13316.035207783232</v>
      </c>
      <c r="F11" s="205">
        <f>E11/D11-1</f>
        <v>3.2668535971466017E-2</v>
      </c>
      <c r="G11" s="206">
        <f>E11/C11-1</f>
        <v>2.7947754190461138E-2</v>
      </c>
    </row>
    <row r="12" spans="1:7">
      <c r="B12" s="142" t="s">
        <v>76</v>
      </c>
      <c r="C12" s="208">
        <v>1621</v>
      </c>
      <c r="D12" s="98">
        <v>1435.0478220521341</v>
      </c>
      <c r="E12" s="187">
        <v>1541.3823795072899</v>
      </c>
      <c r="F12" s="146">
        <f>E12/D12-1</f>
        <v>7.4098267542817009E-2</v>
      </c>
      <c r="G12" s="145">
        <f t="shared" ref="G12:G14" si="0">E12/C12-1</f>
        <v>-4.9116360575391815E-2</v>
      </c>
    </row>
    <row r="13" spans="1:7">
      <c r="B13" s="142" t="s">
        <v>77</v>
      </c>
      <c r="C13" s="208">
        <v>948</v>
      </c>
      <c r="D13" s="98">
        <v>1216.5832805466209</v>
      </c>
      <c r="E13" s="187">
        <v>1247.3280828635543</v>
      </c>
      <c r="F13" s="146">
        <f t="shared" ref="F13:F14" si="1">E13/D13-1</f>
        <v>2.5271432550938444E-2</v>
      </c>
      <c r="G13" s="145">
        <f t="shared" si="0"/>
        <v>0.31574692285185058</v>
      </c>
    </row>
    <row r="14" spans="1:7" ht="15" thickBot="1">
      <c r="B14" s="143" t="s">
        <v>78</v>
      </c>
      <c r="C14" s="209">
        <v>5.64</v>
      </c>
      <c r="D14" s="135">
        <v>7.23</v>
      </c>
      <c r="E14" s="188">
        <v>7.44</v>
      </c>
      <c r="F14" s="171">
        <f t="shared" si="1"/>
        <v>2.9045643153526868E-2</v>
      </c>
      <c r="G14" s="189">
        <f t="shared" si="0"/>
        <v>0.31914893617021289</v>
      </c>
    </row>
    <row r="15" spans="1:7">
      <c r="B15" s="101"/>
      <c r="C15" s="136"/>
    </row>
    <row r="16" spans="1:7" ht="15" thickBot="1">
      <c r="C16" s="136"/>
    </row>
    <row r="17" spans="2:7" customFormat="1">
      <c r="B17" s="137"/>
      <c r="C17" s="138"/>
      <c r="D17" s="139"/>
      <c r="E17" s="139"/>
      <c r="F17" s="291" t="s">
        <v>61</v>
      </c>
      <c r="G17" s="292"/>
    </row>
    <row r="18" spans="2:7" customFormat="1" ht="15" thickBot="1">
      <c r="B18" s="140" t="s">
        <v>79</v>
      </c>
      <c r="C18" s="52" t="str">
        <f t="shared" ref="C18:D18" si="2">C10</f>
        <v>Q2 FY2017</v>
      </c>
      <c r="D18" s="52" t="str">
        <f t="shared" si="2"/>
        <v>Q1 FY2018</v>
      </c>
      <c r="E18" s="52" t="str">
        <f>E10</f>
        <v>Q2 FY2018</v>
      </c>
      <c r="F18" s="99" t="s">
        <v>62</v>
      </c>
      <c r="G18" s="100" t="s">
        <v>63</v>
      </c>
    </row>
    <row r="19" spans="2:7" customFormat="1">
      <c r="B19" s="141" t="s">
        <v>26</v>
      </c>
      <c r="C19" s="214">
        <v>192.99799999999999</v>
      </c>
      <c r="D19" s="212">
        <v>200.122628503268</v>
      </c>
      <c r="E19" s="210">
        <v>206.22411955244601</v>
      </c>
      <c r="F19" s="146">
        <f>E19/D19-1</f>
        <v>3.0488761290072608E-2</v>
      </c>
      <c r="G19" s="144">
        <f>E19/C19-1</f>
        <v>6.8529827005699762E-2</v>
      </c>
    </row>
    <row r="20" spans="2:7" customFormat="1">
      <c r="B20" s="142" t="s">
        <v>76</v>
      </c>
      <c r="C20" s="215">
        <v>24.135000000000002</v>
      </c>
      <c r="D20" s="213">
        <v>22.256</v>
      </c>
      <c r="E20" s="211">
        <v>23.888000000000002</v>
      </c>
      <c r="F20" s="146">
        <f>E20/D20-1</f>
        <v>7.3328540618260218E-2</v>
      </c>
      <c r="G20" s="145">
        <f>E20/C20-1</f>
        <v>-1.0234099854982359E-2</v>
      </c>
    </row>
    <row r="21" spans="2:7" customFormat="1" ht="15" thickBot="1">
      <c r="B21" s="143" t="s">
        <v>77</v>
      </c>
      <c r="C21" s="216">
        <v>14.132</v>
      </c>
      <c r="D21" s="217">
        <v>18.869</v>
      </c>
      <c r="E21" s="218">
        <v>19.338000000000001</v>
      </c>
      <c r="F21" s="171">
        <f>E21/D21-1</f>
        <v>2.4855583231755851E-2</v>
      </c>
      <c r="G21" s="189">
        <f>E21/C21-1</f>
        <v>0.36838380979337693</v>
      </c>
    </row>
    <row r="22" spans="2:7" customFormat="1">
      <c r="B22" s="116"/>
    </row>
    <row r="23" spans="2:7" customFormat="1" ht="15" thickBot="1">
      <c r="B23" s="101"/>
    </row>
    <row r="24" spans="2:7" customFormat="1">
      <c r="B24" s="165"/>
      <c r="C24" s="303" t="str">
        <f>C10</f>
        <v>Q2 FY2017</v>
      </c>
      <c r="D24" s="305" t="str">
        <f>D10</f>
        <v>Q1 FY2018</v>
      </c>
      <c r="E24" s="301" t="str">
        <f>E10</f>
        <v>Q2 FY2018</v>
      </c>
    </row>
    <row r="25" spans="2:7" customFormat="1" ht="15" thickBot="1">
      <c r="B25" s="166" t="s">
        <v>80</v>
      </c>
      <c r="C25" s="304" t="s">
        <v>83</v>
      </c>
      <c r="D25" s="306" t="s">
        <v>84</v>
      </c>
      <c r="E25" s="302"/>
    </row>
    <row r="26" spans="2:7" customFormat="1">
      <c r="B26" s="106" t="s">
        <v>81</v>
      </c>
      <c r="C26" s="223">
        <v>66.61</v>
      </c>
      <c r="D26" s="219">
        <v>64.58</v>
      </c>
      <c r="E26" s="220">
        <v>65.3</v>
      </c>
    </row>
    <row r="27" spans="2:7" customFormat="1" ht="15" thickBot="1">
      <c r="B27" s="107" t="s">
        <v>82</v>
      </c>
      <c r="C27" s="224">
        <v>67.12</v>
      </c>
      <c r="D27" s="221">
        <v>64.430000000000007</v>
      </c>
      <c r="E27" s="222">
        <v>64.569999999999993</v>
      </c>
    </row>
    <row r="28" spans="2:7" customFormat="1" ht="15" thickBot="1"/>
    <row r="29" spans="2:7" customFormat="1">
      <c r="B29" s="173" t="s">
        <v>121</v>
      </c>
      <c r="C29" s="102"/>
      <c r="D29" s="103"/>
    </row>
    <row r="30" spans="2:7" customFormat="1" ht="15" thickBot="1">
      <c r="B30" s="114" t="s">
        <v>86</v>
      </c>
      <c r="C30" s="104" t="s">
        <v>87</v>
      </c>
      <c r="D30" s="105" t="s">
        <v>88</v>
      </c>
    </row>
    <row r="31" spans="2:7" customFormat="1">
      <c r="B31" s="110" t="s">
        <v>89</v>
      </c>
      <c r="C31" s="225">
        <v>30.5</v>
      </c>
      <c r="D31" s="228">
        <v>65.09</v>
      </c>
    </row>
    <row r="32" spans="2:7" customFormat="1">
      <c r="B32" s="111" t="s">
        <v>90</v>
      </c>
      <c r="C32" s="226">
        <v>2</v>
      </c>
      <c r="D32" s="229">
        <v>76.540000000000006</v>
      </c>
    </row>
    <row r="33" spans="1:5" ht="15" thickBot="1">
      <c r="B33" s="112" t="s">
        <v>91</v>
      </c>
      <c r="C33" s="227">
        <v>0.5</v>
      </c>
      <c r="D33" s="230">
        <v>85.69</v>
      </c>
    </row>
    <row r="34" spans="1:5">
      <c r="B34" s="231" t="s">
        <v>118</v>
      </c>
      <c r="C34" s="113"/>
      <c r="D34" s="113"/>
    </row>
    <row r="35" spans="1:5">
      <c r="B35" s="115"/>
      <c r="C35" s="113"/>
      <c r="D35" s="113"/>
    </row>
    <row r="36" spans="1:5">
      <c r="B36" s="115"/>
      <c r="C36" s="113"/>
      <c r="D36" s="113"/>
    </row>
    <row r="37" spans="1:5" ht="17.399999999999999" customHeight="1">
      <c r="A37" s="133"/>
      <c r="B37" s="288" t="s">
        <v>92</v>
      </c>
      <c r="C37" s="288"/>
      <c r="D37" s="288"/>
      <c r="E37" s="288"/>
    </row>
    <row r="38" spans="1:5" ht="20.5" thickBot="1">
      <c r="B38" s="117"/>
      <c r="C38" s="118"/>
      <c r="D38" s="119"/>
      <c r="E38" s="119"/>
    </row>
    <row r="39" spans="1:5">
      <c r="B39" s="120"/>
      <c r="C39" s="295" t="str">
        <f>C10</f>
        <v>Q2 FY2017</v>
      </c>
      <c r="D39" s="297" t="str">
        <f>D10</f>
        <v>Q1 FY2018</v>
      </c>
      <c r="E39" s="293" t="str">
        <f>E10</f>
        <v>Q2 FY2018</v>
      </c>
    </row>
    <row r="40" spans="1:5" ht="15" thickBot="1">
      <c r="B40" s="121" t="s">
        <v>92</v>
      </c>
      <c r="C40" s="296" t="s">
        <v>84</v>
      </c>
      <c r="D40" s="298" t="s">
        <v>84</v>
      </c>
      <c r="E40" s="294" t="s">
        <v>85</v>
      </c>
    </row>
    <row r="41" spans="1:5">
      <c r="B41" s="122" t="s">
        <v>93</v>
      </c>
      <c r="C41" s="125">
        <f>C12/C11</f>
        <v>0.12513509340744172</v>
      </c>
      <c r="D41" s="125">
        <f>D12/D11</f>
        <v>0.1112890368885049</v>
      </c>
      <c r="E41" s="172">
        <f>E12/E11</f>
        <v>0.11575385281396303</v>
      </c>
    </row>
    <row r="42" spans="1:5">
      <c r="B42" s="124" t="s">
        <v>94</v>
      </c>
      <c r="C42" s="232">
        <v>0.25900000000000001</v>
      </c>
      <c r="D42" s="232">
        <v>0.23499999999999999</v>
      </c>
      <c r="E42" s="123">
        <v>0.248</v>
      </c>
    </row>
    <row r="43" spans="1:5">
      <c r="B43" s="124" t="s">
        <v>95</v>
      </c>
      <c r="C43" s="125">
        <f>C13/C11</f>
        <v>7.3182028716998609E-2</v>
      </c>
      <c r="D43" s="125">
        <f>D13/D11</f>
        <v>9.4346947541496293E-2</v>
      </c>
      <c r="E43" s="123">
        <f>E13/E11</f>
        <v>9.3671131339040772E-2</v>
      </c>
    </row>
    <row r="44" spans="1:5">
      <c r="B44" s="124" t="s">
        <v>96</v>
      </c>
      <c r="C44" s="234">
        <v>0.20899999999999999</v>
      </c>
      <c r="D44" s="233">
        <v>0.23799999999999999</v>
      </c>
      <c r="E44" s="123">
        <v>0.24099999999999999</v>
      </c>
    </row>
    <row r="45" spans="1:5" ht="15" thickBot="1">
      <c r="B45" s="126" t="s">
        <v>97</v>
      </c>
      <c r="C45" s="235">
        <v>66</v>
      </c>
      <c r="D45" s="236">
        <v>57</v>
      </c>
      <c r="E45" s="237">
        <v>64</v>
      </c>
    </row>
    <row r="46" spans="1:5">
      <c r="B46" s="13" t="s">
        <v>98</v>
      </c>
      <c r="C46" s="108"/>
      <c r="D46" s="108"/>
      <c r="E46" s="108"/>
    </row>
    <row r="47" spans="1:5">
      <c r="B47" s="13" t="s">
        <v>99</v>
      </c>
      <c r="C47" s="108"/>
      <c r="D47" s="108"/>
      <c r="E47" s="108"/>
    </row>
    <row r="48" spans="1:5">
      <c r="B48" s="13"/>
      <c r="C48" s="108"/>
      <c r="D48" s="108"/>
      <c r="E48" s="108"/>
    </row>
    <row r="49" spans="1:13" hidden="1">
      <c r="A49" s="133"/>
    </row>
    <row r="50" spans="1:13" hidden="1"/>
    <row r="51" spans="1:13" s="3" customFormat="1" ht="30.75" hidden="1" customHeight="1">
      <c r="A51" s="109"/>
      <c r="I51" s="109"/>
      <c r="L51" s="6"/>
      <c r="M51" s="108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109"/>
      <c r="I59" s="109"/>
      <c r="L59" s="6"/>
      <c r="M59" s="108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109"/>
      <c r="I68" s="109"/>
      <c r="L68" s="6"/>
      <c r="M68" s="108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88" t="s">
        <v>64</v>
      </c>
      <c r="C74" s="288"/>
      <c r="D74" s="288"/>
      <c r="E74" s="288"/>
    </row>
    <row r="75" spans="1:13" ht="15" thickBot="1"/>
    <row r="76" spans="1:13" ht="15" thickBot="1">
      <c r="B76" s="1" t="s">
        <v>1</v>
      </c>
      <c r="C76" s="167" t="str">
        <f>C10</f>
        <v>Q2 FY2017</v>
      </c>
      <c r="D76" s="167" t="str">
        <f>D10</f>
        <v>Q1 FY2018</v>
      </c>
      <c r="E76" s="2" t="str">
        <f>E10</f>
        <v>Q2 FY2018</v>
      </c>
    </row>
    <row r="77" spans="1:13">
      <c r="B77" s="4" t="s">
        <v>2</v>
      </c>
      <c r="C77" s="238">
        <v>0.67617206761022031</v>
      </c>
      <c r="D77" s="239">
        <v>0.69579358983564898</v>
      </c>
      <c r="E77" s="242">
        <v>0.67484938813447215</v>
      </c>
    </row>
    <row r="78" spans="1:13">
      <c r="B78" s="5" t="s">
        <v>3</v>
      </c>
      <c r="C78" s="240">
        <v>0.2143848807920837</v>
      </c>
      <c r="D78" s="241">
        <v>0.21063239244105436</v>
      </c>
      <c r="E78" s="243">
        <v>0.22768345076023452</v>
      </c>
    </row>
    <row r="79" spans="1:13">
      <c r="B79" s="5" t="s">
        <v>4</v>
      </c>
      <c r="C79" s="240">
        <v>3.4771150622365285E-2</v>
      </c>
      <c r="D79" s="241">
        <v>3.0106100022762611E-2</v>
      </c>
      <c r="E79" s="243">
        <v>3.4781935063903556E-2</v>
      </c>
    </row>
    <row r="80" spans="1:13">
      <c r="B80" s="5" t="s">
        <v>5</v>
      </c>
      <c r="C80" s="240">
        <v>7.4671900975330774E-2</v>
      </c>
      <c r="D80" s="241">
        <v>6.3467917700534032E-2</v>
      </c>
      <c r="E80" s="243">
        <v>6.2685226041389722E-2</v>
      </c>
    </row>
    <row r="81" spans="1:5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1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93" t="str">
        <f>C10</f>
        <v>Q2 FY2017</v>
      </c>
      <c r="D84" s="194" t="str">
        <f>D10</f>
        <v>Q1 FY2018</v>
      </c>
      <c r="E84" s="195" t="str">
        <f>E10</f>
        <v>Q2 FY2018</v>
      </c>
    </row>
    <row r="85" spans="1:5">
      <c r="B85" s="190" t="s">
        <v>112</v>
      </c>
      <c r="C85" s="196">
        <v>0.36657066301028302</v>
      </c>
      <c r="D85" s="197">
        <v>0.37867166197044105</v>
      </c>
      <c r="E85" s="198">
        <v>0.37757620660532693</v>
      </c>
    </row>
    <row r="86" spans="1:5">
      <c r="B86" s="191" t="s">
        <v>100</v>
      </c>
      <c r="C86" s="199">
        <v>0.24735407886874203</v>
      </c>
      <c r="D86" s="244">
        <v>0.25086618651749404</v>
      </c>
      <c r="E86" s="200">
        <v>0.24827898844075949</v>
      </c>
    </row>
    <row r="87" spans="1:5">
      <c r="B87" s="191" t="s">
        <v>8</v>
      </c>
      <c r="C87" s="199">
        <v>0.24196732196639015</v>
      </c>
      <c r="D87" s="244">
        <v>0.22700184989505198</v>
      </c>
      <c r="E87" s="200">
        <v>0.22880321654242106</v>
      </c>
    </row>
    <row r="88" spans="1:5">
      <c r="B88" s="191" t="s">
        <v>9</v>
      </c>
      <c r="C88" s="199">
        <v>0.14410793615458478</v>
      </c>
      <c r="D88" s="244">
        <v>0.14346030161701306</v>
      </c>
      <c r="E88" s="200">
        <v>0.14534158841149247</v>
      </c>
    </row>
    <row r="89" spans="1:5" hidden="1">
      <c r="B89" s="191" t="s">
        <v>109</v>
      </c>
      <c r="C89" s="199" t="s">
        <v>110</v>
      </c>
      <c r="D89" s="17" t="s">
        <v>110</v>
      </c>
      <c r="E89" s="200" t="s">
        <v>110</v>
      </c>
    </row>
    <row r="90" spans="1:5" ht="15" thickBot="1">
      <c r="A90"/>
      <c r="B90" s="192" t="s">
        <v>6</v>
      </c>
      <c r="C90" s="201">
        <f>SUM(C85:C88)</f>
        <v>1</v>
      </c>
      <c r="D90" s="202">
        <f t="shared" ref="D90:E90" si="4">SUM(D85:D88)</f>
        <v>1</v>
      </c>
      <c r="E90" s="203">
        <f t="shared" si="4"/>
        <v>1</v>
      </c>
    </row>
    <row r="91" spans="1:5" hidden="1">
      <c r="A91"/>
      <c r="B91" s="155"/>
    </row>
    <row r="92" spans="1:5">
      <c r="A92"/>
      <c r="B92" s="174"/>
    </row>
    <row r="93" spans="1:5" ht="15" thickBot="1">
      <c r="A93"/>
      <c r="B93" s="3"/>
    </row>
    <row r="94" spans="1:5" ht="15" thickBot="1">
      <c r="A94"/>
      <c r="B94" s="1" t="s">
        <v>10</v>
      </c>
      <c r="C94" s="167" t="str">
        <f>C10</f>
        <v>Q2 FY2017</v>
      </c>
      <c r="D94" s="167" t="str">
        <f>D10</f>
        <v>Q1 FY2018</v>
      </c>
      <c r="E94" s="2" t="str">
        <f>E10</f>
        <v>Q2 FY2018</v>
      </c>
    </row>
    <row r="95" spans="1:5">
      <c r="A95"/>
      <c r="B95" s="10" t="s">
        <v>11</v>
      </c>
      <c r="C95" s="247">
        <v>0.21992165984049714</v>
      </c>
      <c r="D95" s="249">
        <v>0.22580660785884107</v>
      </c>
      <c r="E95" s="245">
        <v>0.2306160698024789</v>
      </c>
    </row>
    <row r="96" spans="1:5">
      <c r="A96"/>
      <c r="B96" s="11" t="s">
        <v>12</v>
      </c>
      <c r="C96" s="248">
        <v>9.7973615341331532E-2</v>
      </c>
      <c r="D96" s="250">
        <v>9.6156982605744012E-2</v>
      </c>
      <c r="E96" s="246">
        <v>9.1882913065462327E-2</v>
      </c>
    </row>
    <row r="97" spans="1:5">
      <c r="A97"/>
      <c r="B97" s="11" t="s">
        <v>13</v>
      </c>
      <c r="C97" s="248">
        <v>0.17813310199932131</v>
      </c>
      <c r="D97" s="250">
        <v>0.19021582988456165</v>
      </c>
      <c r="E97" s="246">
        <v>0.17690863977688329</v>
      </c>
    </row>
    <row r="98" spans="1:5">
      <c r="A98"/>
      <c r="B98" s="11" t="s">
        <v>14</v>
      </c>
      <c r="C98" s="248">
        <v>3.767735330473778E-2</v>
      </c>
      <c r="D98" s="250">
        <v>3.3509883834418108E-2</v>
      </c>
      <c r="E98" s="246">
        <v>4.0092025263263255E-2</v>
      </c>
    </row>
    <row r="99" spans="1:5">
      <c r="A99"/>
      <c r="B99" s="11" t="s">
        <v>15</v>
      </c>
      <c r="C99" s="248">
        <v>0.13100967287653606</v>
      </c>
      <c r="D99" s="250">
        <v>0.11483072148746594</v>
      </c>
      <c r="E99" s="246">
        <v>0.11239469346479909</v>
      </c>
    </row>
    <row r="100" spans="1:5">
      <c r="A100"/>
      <c r="B100" s="11" t="s">
        <v>16</v>
      </c>
      <c r="C100" s="248">
        <v>1.2299814297069766E-2</v>
      </c>
      <c r="D100" s="250">
        <v>1.0919005174251251E-2</v>
      </c>
      <c r="E100" s="246">
        <v>9.9017091538277351E-3</v>
      </c>
    </row>
    <row r="101" spans="1:5">
      <c r="A101"/>
      <c r="B101" s="11" t="s">
        <v>17</v>
      </c>
      <c r="C101" s="248">
        <v>0.12396060490530263</v>
      </c>
      <c r="D101" s="250">
        <v>0.11817031419157727</v>
      </c>
      <c r="E101" s="246">
        <v>0.12066154392393873</v>
      </c>
    </row>
    <row r="102" spans="1:5">
      <c r="A102"/>
      <c r="B102" s="11" t="s">
        <v>18</v>
      </c>
      <c r="C102" s="248">
        <v>0.19902417743520381</v>
      </c>
      <c r="D102" s="250">
        <v>0.21039065496314072</v>
      </c>
      <c r="E102" s="246">
        <v>0.21754240554934662</v>
      </c>
    </row>
    <row r="103" spans="1:5" ht="15" thickBot="1">
      <c r="A103"/>
      <c r="B103" s="7" t="s">
        <v>6</v>
      </c>
      <c r="C103" s="8">
        <f>SUM(C95:C102)</f>
        <v>1</v>
      </c>
      <c r="D103" s="9">
        <f t="shared" ref="D103:E103" si="5">SUM(D95:D102)</f>
        <v>1.0000000000000002</v>
      </c>
      <c r="E103" s="14">
        <f t="shared" si="5"/>
        <v>1</v>
      </c>
    </row>
    <row r="104" spans="1:5" ht="15" thickBot="1">
      <c r="A104"/>
      <c r="B104" s="3"/>
      <c r="C104" s="15"/>
      <c r="D104" s="15"/>
      <c r="E104" s="13"/>
    </row>
    <row r="105" spans="1:5" ht="15" thickBot="1">
      <c r="A105"/>
      <c r="B105" s="18" t="s">
        <v>113</v>
      </c>
      <c r="C105" s="129">
        <v>0.39954776748676918</v>
      </c>
      <c r="D105" s="130">
        <v>0.42305551637203603</v>
      </c>
      <c r="E105" s="131">
        <v>0.42552160205168149</v>
      </c>
    </row>
    <row r="106" spans="1:5">
      <c r="A106"/>
      <c r="B106" s="3"/>
    </row>
    <row r="107" spans="1:5" ht="15" thickBot="1">
      <c r="A107"/>
    </row>
    <row r="108" spans="1:5" ht="15" thickBot="1">
      <c r="A108"/>
      <c r="B108" s="1" t="s">
        <v>19</v>
      </c>
      <c r="C108" s="168" t="str">
        <f>C10</f>
        <v>Q2 FY2017</v>
      </c>
      <c r="D108" s="168" t="str">
        <f>D10</f>
        <v>Q1 FY2018</v>
      </c>
      <c r="E108" s="12" t="str">
        <f>E10</f>
        <v>Q2 FY2018</v>
      </c>
    </row>
    <row r="109" spans="1:5">
      <c r="A109"/>
      <c r="B109" s="10" t="s">
        <v>20</v>
      </c>
      <c r="C109" s="253">
        <v>0.50571067517530655</v>
      </c>
      <c r="D109" s="255">
        <v>0.52947173521370272</v>
      </c>
      <c r="E109" s="251">
        <v>0.55520422779787504</v>
      </c>
    </row>
    <row r="110" spans="1:5">
      <c r="A110"/>
      <c r="B110" s="11" t="s">
        <v>21</v>
      </c>
      <c r="C110" s="254">
        <v>0.49428932482469345</v>
      </c>
      <c r="D110" s="256">
        <v>0.47052826478629717</v>
      </c>
      <c r="E110" s="252">
        <v>0.44479577220212491</v>
      </c>
    </row>
    <row r="111" spans="1:5" ht="15" thickBot="1">
      <c r="A111"/>
      <c r="B111" s="7" t="s">
        <v>6</v>
      </c>
      <c r="C111" s="8">
        <f>SUM(C109:C110)</f>
        <v>1</v>
      </c>
      <c r="D111" s="9">
        <f t="shared" ref="D111:E111" si="6">SUM(D109:D110)</f>
        <v>0.99999999999999989</v>
      </c>
      <c r="E111" s="14">
        <f t="shared" si="6"/>
        <v>1</v>
      </c>
    </row>
    <row r="112" spans="1:5" ht="15" thickBot="1">
      <c r="A112"/>
      <c r="B112" s="3"/>
      <c r="C112" s="15"/>
      <c r="D112" s="15"/>
      <c r="E112" s="13"/>
    </row>
    <row r="113" spans="1:7" ht="15" thickBot="1">
      <c r="A113"/>
      <c r="B113" s="1" t="s">
        <v>22</v>
      </c>
      <c r="C113" s="169" t="str">
        <f>C10</f>
        <v>Q2 FY2017</v>
      </c>
      <c r="D113" s="168" t="str">
        <f>D10</f>
        <v>Q1 FY2018</v>
      </c>
      <c r="E113" s="12" t="str">
        <f>E10</f>
        <v>Q2 FY2018</v>
      </c>
    </row>
    <row r="114" spans="1:7" ht="16" thickBot="1">
      <c r="A114"/>
      <c r="B114" s="19" t="s">
        <v>23</v>
      </c>
      <c r="C114" s="45"/>
      <c r="D114" s="46"/>
      <c r="E114" s="46"/>
    </row>
    <row r="115" spans="1:7">
      <c r="A115"/>
      <c r="B115" s="10" t="s">
        <v>24</v>
      </c>
      <c r="C115" s="259">
        <v>0.23280641159938306</v>
      </c>
      <c r="D115" s="261">
        <v>0.23233368094075763</v>
      </c>
      <c r="E115" s="257">
        <v>0.22765508356029593</v>
      </c>
    </row>
    <row r="116" spans="1:7">
      <c r="A116"/>
      <c r="B116" s="11" t="s">
        <v>25</v>
      </c>
      <c r="C116" s="260">
        <v>0.76719358840061691</v>
      </c>
      <c r="D116" s="262">
        <v>0.76766631905924232</v>
      </c>
      <c r="E116" s="258">
        <v>0.77234491643970404</v>
      </c>
    </row>
    <row r="117" spans="1:7" ht="15" thickBot="1">
      <c r="A117"/>
      <c r="B117" s="20" t="s">
        <v>6</v>
      </c>
      <c r="C117" s="47">
        <f>SUM(C115:C116)</f>
        <v>1</v>
      </c>
      <c r="D117" s="48">
        <f t="shared" ref="D117:E117" si="7">SUM(D115:D116)</f>
        <v>1</v>
      </c>
      <c r="E117" s="14">
        <f t="shared" si="7"/>
        <v>1</v>
      </c>
    </row>
    <row r="118" spans="1:7" ht="16" thickBot="1">
      <c r="A118"/>
      <c r="B118" s="19" t="s">
        <v>26</v>
      </c>
      <c r="C118" s="45"/>
      <c r="D118" s="46"/>
      <c r="E118" s="46"/>
    </row>
    <row r="119" spans="1:7">
      <c r="A119"/>
      <c r="B119" s="10" t="s">
        <v>24</v>
      </c>
      <c r="C119" s="265">
        <v>0.59200541555963249</v>
      </c>
      <c r="D119" s="266">
        <v>0.57985493365682705</v>
      </c>
      <c r="E119" s="263">
        <v>0.57617315648766809</v>
      </c>
    </row>
    <row r="120" spans="1:7">
      <c r="A120"/>
      <c r="B120" s="11" t="s">
        <v>25</v>
      </c>
      <c r="C120" s="267">
        <v>0.40799458444036751</v>
      </c>
      <c r="D120" s="268">
        <v>0.420145066343173</v>
      </c>
      <c r="E120" s="264">
        <v>0.42382684351233191</v>
      </c>
    </row>
    <row r="121" spans="1:7" ht="15" thickBot="1">
      <c r="B121" s="20" t="s">
        <v>6</v>
      </c>
      <c r="C121" s="47">
        <f>SUM(C119:C120)</f>
        <v>1</v>
      </c>
      <c r="D121" s="48">
        <f t="shared" ref="D121:E121" si="8">SUM(D119:D120)</f>
        <v>1</v>
      </c>
      <c r="E121" s="14">
        <f t="shared" si="8"/>
        <v>1</v>
      </c>
    </row>
    <row r="122" spans="1:7">
      <c r="B122" s="3"/>
      <c r="C122" s="15"/>
      <c r="D122" s="15"/>
      <c r="E122" s="13"/>
    </row>
    <row r="123" spans="1:7" ht="15.5">
      <c r="A123" s="133"/>
      <c r="B123" s="288" t="s">
        <v>65</v>
      </c>
      <c r="C123" s="288"/>
      <c r="D123" s="288"/>
      <c r="E123" s="288"/>
      <c r="F123" s="288"/>
      <c r="G123" s="288"/>
    </row>
    <row r="124" spans="1:7" ht="15" thickBot="1">
      <c r="B124" s="3"/>
      <c r="C124" s="15"/>
      <c r="D124" s="15"/>
      <c r="E124" s="13"/>
    </row>
    <row r="125" spans="1:7">
      <c r="B125" s="21"/>
      <c r="C125" s="49"/>
      <c r="D125" s="50"/>
      <c r="E125" s="50"/>
      <c r="F125" s="291" t="s">
        <v>61</v>
      </c>
      <c r="G125" s="292"/>
    </row>
    <row r="126" spans="1:7" ht="15" thickBot="1">
      <c r="B126" s="22" t="s">
        <v>27</v>
      </c>
      <c r="C126" s="52" t="str">
        <f>C10</f>
        <v>Q2 FY2017</v>
      </c>
      <c r="D126" s="52" t="str">
        <f>D10</f>
        <v>Q1 FY2018</v>
      </c>
      <c r="E126" s="52" t="str">
        <f>E10</f>
        <v>Q2 FY2018</v>
      </c>
      <c r="F126" s="31" t="s">
        <v>62</v>
      </c>
      <c r="G126" s="32" t="s">
        <v>63</v>
      </c>
    </row>
    <row r="127" spans="1:7" ht="16" thickBot="1">
      <c r="B127" s="19" t="s">
        <v>28</v>
      </c>
      <c r="C127" s="45"/>
      <c r="D127" s="46"/>
      <c r="E127" s="46"/>
      <c r="F127" s="33"/>
      <c r="G127" s="34"/>
    </row>
    <row r="128" spans="1:7" ht="15.5">
      <c r="B128" s="10" t="s">
        <v>24</v>
      </c>
      <c r="C128" s="269">
        <v>1387696.2448711628</v>
      </c>
      <c r="D128" s="270">
        <v>1423604.9689473684</v>
      </c>
      <c r="E128" s="273">
        <v>1419828.331</v>
      </c>
      <c r="F128" s="35">
        <v>-2.6528693210173815E-3</v>
      </c>
      <c r="G128" s="36">
        <v>2.3154985284132179E-2</v>
      </c>
    </row>
    <row r="129" spans="1:7" ht="15.5">
      <c r="B129" s="11" t="s">
        <v>25</v>
      </c>
      <c r="C129" s="271">
        <v>4573034.1118989605</v>
      </c>
      <c r="D129" s="272">
        <v>4703810.4070022386</v>
      </c>
      <c r="E129" s="274">
        <v>4816923.8152526412</v>
      </c>
      <c r="F129" s="37">
        <v>2.4047186953372712E-2</v>
      </c>
      <c r="G129" s="38">
        <v>5.3332141721638138E-2</v>
      </c>
    </row>
    <row r="130" spans="1:7" ht="15" thickBot="1">
      <c r="B130" s="20" t="s">
        <v>6</v>
      </c>
      <c r="C130" s="59">
        <f>SUM(C128:C129)</f>
        <v>5960730.3567701234</v>
      </c>
      <c r="D130" s="60">
        <f t="shared" ref="D130:E130" si="9">SUM(D128:D129)</f>
        <v>6127415.3759496072</v>
      </c>
      <c r="E130" s="61">
        <f t="shared" si="9"/>
        <v>6236752.1462526415</v>
      </c>
      <c r="F130" s="39">
        <f>E130/D130-1</f>
        <v>1.7843864597818282E-2</v>
      </c>
      <c r="G130" s="40">
        <f>E130/C130-1</f>
        <v>4.6306706219149119E-2</v>
      </c>
    </row>
    <row r="131" spans="1:7" ht="16" thickBot="1">
      <c r="B131" s="23" t="s">
        <v>29</v>
      </c>
      <c r="C131" s="45"/>
      <c r="D131" s="46"/>
      <c r="E131" s="62"/>
      <c r="F131" s="33"/>
      <c r="G131" s="34"/>
    </row>
    <row r="132" spans="1:7" ht="15.5">
      <c r="B132" s="10" t="s">
        <v>24</v>
      </c>
      <c r="C132" s="53">
        <v>113379.26157378551</v>
      </c>
      <c r="D132" s="54">
        <v>114859.32819171798</v>
      </c>
      <c r="E132" s="55">
        <v>117525.27352074705</v>
      </c>
      <c r="F132" s="35">
        <v>2.3210525178931851E-2</v>
      </c>
      <c r="G132" s="36">
        <v>3.6567639349665226E-2</v>
      </c>
    </row>
    <row r="133" spans="1:7" ht="15.5">
      <c r="B133" s="11" t="s">
        <v>25</v>
      </c>
      <c r="C133" s="56">
        <v>78138.009373147012</v>
      </c>
      <c r="D133" s="57">
        <v>83223.539651387531</v>
      </c>
      <c r="E133" s="58">
        <v>86450.340749756477</v>
      </c>
      <c r="F133" s="37">
        <v>3.8772697146571611E-2</v>
      </c>
      <c r="G133" s="38">
        <v>0.10638012720434231</v>
      </c>
    </row>
    <row r="134" spans="1:7" ht="15" thickBot="1">
      <c r="B134" s="20" t="s">
        <v>6</v>
      </c>
      <c r="C134" s="59">
        <f>SUM(C132:C133)</f>
        <v>191517.27094693252</v>
      </c>
      <c r="D134" s="60">
        <f t="shared" ref="D134:E134" si="10">SUM(D132:D133)</f>
        <v>198082.86784310552</v>
      </c>
      <c r="E134" s="61">
        <f t="shared" si="10"/>
        <v>203975.61427050352</v>
      </c>
      <c r="F134" s="41">
        <f>E134/D134-1</f>
        <v>2.9748894952719596E-2</v>
      </c>
      <c r="G134" s="42">
        <f>E134/C134-1</f>
        <v>6.5050756320682357E-2</v>
      </c>
    </row>
    <row r="135" spans="1:7" ht="15" thickBot="1">
      <c r="B135" s="24" t="s">
        <v>30</v>
      </c>
      <c r="C135" s="63"/>
      <c r="D135" s="63"/>
      <c r="E135" s="63"/>
    </row>
    <row r="136" spans="1:7">
      <c r="B136" s="10" t="s">
        <v>31</v>
      </c>
      <c r="C136" s="275">
        <v>0.7144792002358743</v>
      </c>
      <c r="D136" s="276">
        <v>0.73239038499599773</v>
      </c>
      <c r="E136" s="277">
        <v>0.73157795742873344</v>
      </c>
    </row>
    <row r="137" spans="1:7" ht="15" thickBot="1">
      <c r="B137" s="25" t="s">
        <v>32</v>
      </c>
      <c r="C137" s="278">
        <v>0.73081699234387887</v>
      </c>
      <c r="D137" s="279">
        <v>0.73814061072903547</v>
      </c>
      <c r="E137" s="280">
        <v>0.74603486239361438</v>
      </c>
    </row>
    <row r="138" spans="1:7">
      <c r="B138" s="3" t="s">
        <v>33</v>
      </c>
      <c r="C138" s="13"/>
      <c r="D138" s="15"/>
      <c r="E138" s="13"/>
    </row>
    <row r="139" spans="1:7" hidden="1">
      <c r="A139" s="133"/>
    </row>
    <row r="140" spans="1:7" hidden="1"/>
    <row r="141" spans="1:7" hidden="1"/>
    <row r="142" spans="1:7" hidden="1"/>
    <row r="143" spans="1:7" hidden="1"/>
    <row r="144" spans="1:7" hidden="1"/>
    <row r="145" spans="2:5" hidden="1"/>
    <row r="146" spans="2:5" hidden="1"/>
    <row r="147" spans="2:5" hidden="1"/>
    <row r="148" spans="2:5"/>
    <row r="149" spans="2:5" ht="15.5">
      <c r="B149" s="288" t="s">
        <v>101</v>
      </c>
      <c r="C149" s="288"/>
      <c r="D149" s="288"/>
      <c r="E149" s="288"/>
    </row>
    <row r="150" spans="2:5" ht="15" thickBot="1">
      <c r="B150" s="3"/>
      <c r="C150" s="15"/>
      <c r="D150" s="15"/>
      <c r="E150" s="13"/>
    </row>
    <row r="151" spans="2:5" ht="15" thickBot="1">
      <c r="B151" s="26" t="s">
        <v>34</v>
      </c>
      <c r="C151" s="169" t="str">
        <f>C10</f>
        <v>Q2 FY2017</v>
      </c>
      <c r="D151" s="168" t="str">
        <f>D10</f>
        <v>Q1 FY2018</v>
      </c>
      <c r="E151" s="12" t="str">
        <f>E10</f>
        <v>Q2 FY2018</v>
      </c>
    </row>
    <row r="152" spans="2:5" ht="16" thickBot="1">
      <c r="B152" s="23" t="s">
        <v>35</v>
      </c>
      <c r="C152" s="45"/>
      <c r="D152" s="46"/>
      <c r="E152" s="62"/>
    </row>
    <row r="153" spans="2:5">
      <c r="B153" s="10" t="s">
        <v>36</v>
      </c>
      <c r="C153" s="64">
        <v>337</v>
      </c>
      <c r="D153" s="65">
        <v>336</v>
      </c>
      <c r="E153" s="66">
        <v>327</v>
      </c>
    </row>
    <row r="154" spans="2:5" ht="15" thickBot="1">
      <c r="B154" s="25" t="s">
        <v>37</v>
      </c>
      <c r="C154" s="67">
        <v>18</v>
      </c>
      <c r="D154" s="68">
        <v>20</v>
      </c>
      <c r="E154" s="69">
        <v>24</v>
      </c>
    </row>
    <row r="155" spans="2:5">
      <c r="B155" s="10" t="s">
        <v>38</v>
      </c>
      <c r="C155" s="64">
        <v>107</v>
      </c>
      <c r="D155" s="65">
        <v>113</v>
      </c>
      <c r="E155" s="66">
        <v>114</v>
      </c>
    </row>
    <row r="156" spans="2:5">
      <c r="B156" s="11" t="s">
        <v>39</v>
      </c>
      <c r="C156" s="70">
        <v>30</v>
      </c>
      <c r="D156" s="71">
        <v>33</v>
      </c>
      <c r="E156" s="72">
        <v>38</v>
      </c>
    </row>
    <row r="157" spans="2:5">
      <c r="B157" s="11" t="s">
        <v>40</v>
      </c>
      <c r="C157" s="70">
        <v>16</v>
      </c>
      <c r="D157" s="71">
        <v>16</v>
      </c>
      <c r="E157" s="72">
        <v>16</v>
      </c>
    </row>
    <row r="158" spans="2:5">
      <c r="B158" s="11" t="s">
        <v>41</v>
      </c>
      <c r="C158" s="70">
        <v>6</v>
      </c>
      <c r="D158" s="71">
        <v>3</v>
      </c>
      <c r="E158" s="72">
        <v>3</v>
      </c>
    </row>
    <row r="159" spans="2:5">
      <c r="B159" s="11" t="s">
        <v>42</v>
      </c>
      <c r="C159" s="204">
        <v>2</v>
      </c>
      <c r="D159" s="71">
        <v>1</v>
      </c>
      <c r="E159" s="72">
        <v>1</v>
      </c>
    </row>
    <row r="160" spans="2:5" ht="15" thickBot="1">
      <c r="B160" s="25" t="s">
        <v>115</v>
      </c>
      <c r="C160" s="134">
        <v>0</v>
      </c>
      <c r="D160" s="68">
        <v>1</v>
      </c>
      <c r="E160" s="69">
        <v>1</v>
      </c>
    </row>
    <row r="161" spans="1:5">
      <c r="B161" s="3" t="s">
        <v>43</v>
      </c>
      <c r="C161" s="13"/>
      <c r="D161" s="15"/>
      <c r="E161" s="13"/>
    </row>
    <row r="162" spans="1:5" ht="15" thickBot="1">
      <c r="B162" s="3"/>
      <c r="C162" s="13"/>
      <c r="D162" s="15"/>
      <c r="E162" s="13"/>
    </row>
    <row r="163" spans="1:5" ht="19.25" customHeight="1" thickBot="1">
      <c r="A163"/>
      <c r="B163" s="1" t="s">
        <v>44</v>
      </c>
      <c r="C163" s="168" t="str">
        <f>C10</f>
        <v>Q2 FY2017</v>
      </c>
      <c r="D163" s="168" t="str">
        <f>D10</f>
        <v>Q1 FY2018</v>
      </c>
      <c r="E163" s="12" t="str">
        <f>E10</f>
        <v>Q2 FY2018</v>
      </c>
    </row>
    <row r="164" spans="1:5">
      <c r="A164"/>
      <c r="B164" s="10" t="s">
        <v>45</v>
      </c>
      <c r="C164" s="73">
        <v>0.14376297545903108</v>
      </c>
      <c r="D164" s="74">
        <v>0.15343899615780734</v>
      </c>
      <c r="E164" s="75">
        <v>0.1607603935523621</v>
      </c>
    </row>
    <row r="165" spans="1:5">
      <c r="A165"/>
      <c r="B165" s="11" t="s">
        <v>46</v>
      </c>
      <c r="C165" s="76">
        <v>0.29978602487807138</v>
      </c>
      <c r="D165" s="77">
        <v>0.30057391325449473</v>
      </c>
      <c r="E165" s="78">
        <v>0.30120830256002556</v>
      </c>
    </row>
    <row r="166" spans="1:5">
      <c r="A166"/>
      <c r="B166" s="11" t="s">
        <v>47</v>
      </c>
      <c r="C166" s="76">
        <v>0.42546323479229936</v>
      </c>
      <c r="D166" s="77">
        <v>0.41526585780616165</v>
      </c>
      <c r="E166" s="78">
        <v>0.41871190637704664</v>
      </c>
    </row>
    <row r="167" spans="1:5" ht="15" thickBot="1">
      <c r="A167"/>
      <c r="B167" s="25" t="s">
        <v>48</v>
      </c>
      <c r="C167" s="79">
        <v>0.97815852949053661</v>
      </c>
      <c r="D167" s="80">
        <v>0.98310707316144819</v>
      </c>
      <c r="E167" s="81">
        <v>0.98710920524059909</v>
      </c>
    </row>
    <row r="168" spans="1:5">
      <c r="A168"/>
      <c r="B168" s="3" t="s">
        <v>49</v>
      </c>
      <c r="C168" s="13"/>
      <c r="D168" s="15"/>
      <c r="E168" s="13"/>
    </row>
    <row r="169" spans="1:5" ht="8.4" customHeight="1" thickBot="1">
      <c r="A169"/>
      <c r="B169" s="3"/>
      <c r="C169" s="13"/>
      <c r="D169" s="15"/>
      <c r="E169" s="13"/>
    </row>
    <row r="170" spans="1:5" ht="17.399999999999999" customHeight="1" thickBot="1">
      <c r="A170"/>
      <c r="B170" s="147" t="s">
        <v>103</v>
      </c>
      <c r="C170" s="152" t="str">
        <f>C10</f>
        <v>Q2 FY2017</v>
      </c>
      <c r="D170" s="153" t="str">
        <f>D10</f>
        <v>Q1 FY2018</v>
      </c>
      <c r="E170" s="154" t="str">
        <f>E10</f>
        <v>Q2 FY2018</v>
      </c>
    </row>
    <row r="171" spans="1:5">
      <c r="A171"/>
      <c r="B171" s="148" t="s">
        <v>104</v>
      </c>
      <c r="C171" s="156">
        <v>118.54216848999999</v>
      </c>
      <c r="D171" s="157">
        <v>218.95807888255749</v>
      </c>
      <c r="E171" s="282">
        <v>130.17195370331399</v>
      </c>
    </row>
    <row r="172" spans="1:5">
      <c r="A172"/>
      <c r="B172" s="149" t="s">
        <v>105</v>
      </c>
      <c r="C172" s="158">
        <v>64.564007860000004</v>
      </c>
      <c r="D172" s="159">
        <v>42.844769859549999</v>
      </c>
      <c r="E172" s="283">
        <v>77.129292664465495</v>
      </c>
    </row>
    <row r="173" spans="1:5" ht="15" thickBot="1">
      <c r="A173"/>
      <c r="B173" s="150" t="s">
        <v>6</v>
      </c>
      <c r="C173" s="281">
        <v>183.10617635</v>
      </c>
      <c r="D173" s="160">
        <v>261.80284874210747</v>
      </c>
      <c r="E173" s="161">
        <v>207.30124636777947</v>
      </c>
    </row>
    <row r="174" spans="1:5">
      <c r="A174"/>
      <c r="B174" s="11" t="s">
        <v>106</v>
      </c>
      <c r="C174" s="162">
        <v>152.31647935000001</v>
      </c>
      <c r="D174" s="159">
        <v>197.68399460854749</v>
      </c>
      <c r="E174" s="284">
        <v>166.38050156495495</v>
      </c>
    </row>
    <row r="175" spans="1:5" ht="15" thickBot="1">
      <c r="A175"/>
      <c r="B175" s="11" t="s">
        <v>107</v>
      </c>
      <c r="C175" s="162">
        <v>30.789697</v>
      </c>
      <c r="D175" s="159">
        <v>64.11885413358651</v>
      </c>
      <c r="E175" s="284">
        <v>40.920744802823997</v>
      </c>
    </row>
    <row r="176" spans="1:5" ht="15" thickBot="1">
      <c r="A176"/>
      <c r="B176" s="151" t="s">
        <v>108</v>
      </c>
      <c r="C176" s="163">
        <v>63.573767742308391</v>
      </c>
      <c r="D176" s="164">
        <v>108.14966318556668</v>
      </c>
      <c r="E176" s="285">
        <v>83.640748017719702</v>
      </c>
    </row>
    <row r="177" spans="1:6">
      <c r="A177"/>
      <c r="B177" s="3"/>
      <c r="C177" s="13"/>
      <c r="D177" s="15"/>
      <c r="E177" s="13"/>
    </row>
    <row r="178" spans="1:6" ht="15.5">
      <c r="A178" s="133"/>
      <c r="B178" s="288" t="s">
        <v>66</v>
      </c>
      <c r="C178" s="288"/>
      <c r="D178" s="288"/>
      <c r="E178" s="288"/>
    </row>
    <row r="179" spans="1:6" ht="6.65" customHeight="1" thickBot="1">
      <c r="B179" s="3"/>
      <c r="C179" s="15"/>
      <c r="D179" s="15"/>
      <c r="E179" s="13"/>
    </row>
    <row r="180" spans="1:6" ht="15" thickBot="1">
      <c r="B180" s="27" t="s">
        <v>50</v>
      </c>
      <c r="C180" s="170" t="str">
        <f>C10</f>
        <v>Q2 FY2017</v>
      </c>
      <c r="D180" s="170" t="str">
        <f>D10</f>
        <v>Q1 FY2018</v>
      </c>
      <c r="E180" s="82" t="str">
        <f>E10</f>
        <v>Q2 FY2018</v>
      </c>
    </row>
    <row r="181" spans="1:6">
      <c r="B181" s="28" t="s">
        <v>51</v>
      </c>
      <c r="C181" s="83">
        <v>16219</v>
      </c>
      <c r="D181" s="54">
        <v>16561</v>
      </c>
      <c r="E181" s="84">
        <v>16910</v>
      </c>
    </row>
    <row r="182" spans="1:6">
      <c r="B182" s="29" t="s">
        <v>52</v>
      </c>
      <c r="C182" s="85">
        <v>15189</v>
      </c>
      <c r="D182" s="57">
        <v>15441</v>
      </c>
      <c r="E182" s="86">
        <v>15782</v>
      </c>
    </row>
    <row r="183" spans="1:6">
      <c r="B183" s="29" t="s">
        <v>53</v>
      </c>
      <c r="C183" s="85">
        <v>254</v>
      </c>
      <c r="D183" s="57">
        <v>268</v>
      </c>
      <c r="E183" s="86">
        <v>276</v>
      </c>
    </row>
    <row r="184" spans="1:6">
      <c r="B184" s="29" t="s">
        <v>54</v>
      </c>
      <c r="C184" s="287">
        <v>776</v>
      </c>
      <c r="D184" s="286">
        <v>852</v>
      </c>
      <c r="E184" s="86">
        <v>852</v>
      </c>
    </row>
    <row r="185" spans="1:6">
      <c r="B185" s="29" t="s">
        <v>55</v>
      </c>
      <c r="C185" s="85">
        <v>744</v>
      </c>
      <c r="D185" s="57">
        <v>645</v>
      </c>
      <c r="E185" s="86">
        <v>856</v>
      </c>
    </row>
    <row r="186" spans="1:6">
      <c r="B186" s="29" t="s">
        <v>56</v>
      </c>
      <c r="C186" s="85">
        <v>109</v>
      </c>
      <c r="D186" s="57">
        <v>91</v>
      </c>
      <c r="E186" s="86">
        <v>349</v>
      </c>
    </row>
    <row r="187" spans="1:6">
      <c r="B187" s="29" t="s">
        <v>57</v>
      </c>
      <c r="C187" s="87">
        <v>0.1636</v>
      </c>
      <c r="D187" s="77">
        <v>0.14000000000000001</v>
      </c>
      <c r="E187" s="88">
        <v>0.12970000000000001</v>
      </c>
    </row>
    <row r="188" spans="1:6">
      <c r="B188" s="29" t="s">
        <v>58</v>
      </c>
      <c r="C188" s="43">
        <v>0.28910537024477467</v>
      </c>
      <c r="D188" s="89">
        <v>0.29164905500875549</v>
      </c>
      <c r="E188" s="90">
        <v>0.29479597871082203</v>
      </c>
    </row>
    <row r="189" spans="1:6" ht="15" thickBot="1">
      <c r="B189" s="30" t="s">
        <v>59</v>
      </c>
      <c r="C189" s="44">
        <v>52</v>
      </c>
      <c r="D189" s="91">
        <v>54</v>
      </c>
      <c r="E189" s="92">
        <v>53</v>
      </c>
    </row>
    <row r="190" spans="1:6">
      <c r="B190" s="3" t="s">
        <v>60</v>
      </c>
    </row>
    <row r="191" spans="1:6">
      <c r="B191" s="3"/>
      <c r="C191" s="15"/>
      <c r="D191" s="15"/>
      <c r="E191" s="13"/>
    </row>
    <row r="192" spans="1:6" ht="15.5">
      <c r="A192" s="133"/>
      <c r="B192" s="288" t="s">
        <v>67</v>
      </c>
      <c r="C192" s="288"/>
      <c r="D192" s="288"/>
      <c r="E192" s="288"/>
      <c r="F192" s="288"/>
    </row>
    <row r="193" spans="2:6" ht="15" thickBot="1"/>
    <row r="194" spans="2:6" ht="32.4" customHeight="1" thickBot="1">
      <c r="B194" s="21"/>
      <c r="C194" s="289" t="s">
        <v>72</v>
      </c>
      <c r="D194" s="290"/>
      <c r="E194" s="289" t="s">
        <v>73</v>
      </c>
      <c r="F194" s="290"/>
    </row>
    <row r="195" spans="2:6" ht="29" thickBot="1">
      <c r="B195" s="93" t="s">
        <v>122</v>
      </c>
      <c r="C195" s="94" t="s">
        <v>74</v>
      </c>
      <c r="D195" s="95" t="s">
        <v>75</v>
      </c>
      <c r="E195" s="178" t="s">
        <v>74</v>
      </c>
      <c r="F195" s="179" t="s">
        <v>75</v>
      </c>
    </row>
    <row r="196" spans="2:6">
      <c r="B196" s="4" t="s">
        <v>68</v>
      </c>
      <c r="C196" s="127">
        <v>1286</v>
      </c>
      <c r="D196" s="175">
        <v>12918</v>
      </c>
      <c r="E196" s="180" t="s">
        <v>110</v>
      </c>
      <c r="F196" s="181" t="s">
        <v>110</v>
      </c>
    </row>
    <row r="197" spans="2:6">
      <c r="B197" s="5" t="s">
        <v>69</v>
      </c>
      <c r="C197" s="128">
        <v>294</v>
      </c>
      <c r="D197" s="176">
        <v>2680</v>
      </c>
      <c r="E197" s="182" t="s">
        <v>110</v>
      </c>
      <c r="F197" s="183" t="s">
        <v>110</v>
      </c>
    </row>
    <row r="198" spans="2:6">
      <c r="B198" s="5" t="s">
        <v>70</v>
      </c>
      <c r="C198" s="128">
        <v>149</v>
      </c>
      <c r="D198" s="176">
        <v>1361</v>
      </c>
      <c r="E198" s="182">
        <v>0</v>
      </c>
      <c r="F198" s="183">
        <v>0</v>
      </c>
    </row>
    <row r="199" spans="2:6">
      <c r="B199" s="5" t="s">
        <v>71</v>
      </c>
      <c r="C199" s="128">
        <v>93</v>
      </c>
      <c r="D199" s="176">
        <v>788</v>
      </c>
      <c r="E199" s="182">
        <v>0</v>
      </c>
      <c r="F199" s="183">
        <v>0</v>
      </c>
    </row>
    <row r="200" spans="2:6">
      <c r="B200" s="5" t="s">
        <v>114</v>
      </c>
      <c r="C200" s="128">
        <v>95</v>
      </c>
      <c r="D200" s="176">
        <v>437</v>
      </c>
      <c r="E200" s="182" t="s">
        <v>110</v>
      </c>
      <c r="F200" s="183" t="s">
        <v>110</v>
      </c>
    </row>
    <row r="201" spans="2:6" ht="15" thickBot="1">
      <c r="B201" s="7" t="s">
        <v>6</v>
      </c>
      <c r="C201" s="96">
        <v>1917</v>
      </c>
      <c r="D201" s="177">
        <v>18184</v>
      </c>
      <c r="E201" s="184" t="s">
        <v>110</v>
      </c>
      <c r="F201" s="185" t="s">
        <v>110</v>
      </c>
    </row>
    <row r="202" spans="2:6">
      <c r="B202" t="s">
        <v>102</v>
      </c>
    </row>
    <row r="203" spans="2:6"/>
    <row r="204" spans="2:6"/>
    <row r="205" spans="2:6"/>
    <row r="206" spans="2:6"/>
    <row r="207" spans="2:6"/>
    <row r="208" spans="2:6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</sheetData>
  <mergeCells count="19">
    <mergeCell ref="C2:G6"/>
    <mergeCell ref="B7:G7"/>
    <mergeCell ref="F9:G9"/>
    <mergeCell ref="F17:G17"/>
    <mergeCell ref="E24:E25"/>
    <mergeCell ref="C24:C25"/>
    <mergeCell ref="D24:D25"/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49:E149"/>
    <mergeCell ref="E39:E40"/>
    <mergeCell ref="C39:C40"/>
    <mergeCell ref="D39:D40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2017-10-25T05:49:40Z</cp:lastPrinted>
  <dcterms:created xsi:type="dcterms:W3CDTF">2015-07-14T05:07:14Z</dcterms:created>
  <dcterms:modified xsi:type="dcterms:W3CDTF">2017-10-25T06:44:39Z</dcterms:modified>
</cp:coreProperties>
</file>