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FY17\Q1\Upload\"/>
    </mc:Choice>
  </mc:AlternateContent>
  <bookViews>
    <workbookView xWindow="0" yWindow="0" windowWidth="14976" windowHeight="5940"/>
  </bookViews>
  <sheets>
    <sheet name="Data" sheetId="1" r:id="rId1"/>
  </sheets>
  <definedNames>
    <definedName name="_xlnm.Print_Area" localSheetId="0">Data!$B$1:$I$203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1" i="1" l="1"/>
  <c r="D171" i="1"/>
  <c r="E171" i="1"/>
  <c r="G21" i="1" l="1"/>
  <c r="E90" i="1"/>
  <c r="G13" i="1"/>
  <c r="G14" i="1"/>
  <c r="C103" i="1" l="1"/>
  <c r="D103" i="1"/>
  <c r="E103" i="1"/>
  <c r="D90" i="1"/>
  <c r="C90" i="1"/>
  <c r="C43" i="1"/>
  <c r="D202" i="1" l="1"/>
  <c r="C202" i="1"/>
  <c r="D135" i="1"/>
  <c r="E135" i="1"/>
  <c r="C135" i="1"/>
  <c r="D131" i="1"/>
  <c r="E131" i="1"/>
  <c r="C131" i="1"/>
  <c r="D122" i="1"/>
  <c r="E122" i="1"/>
  <c r="C122" i="1"/>
  <c r="D118" i="1"/>
  <c r="E118" i="1"/>
  <c r="C118" i="1"/>
  <c r="D112" i="1"/>
  <c r="E112" i="1"/>
  <c r="C112" i="1"/>
  <c r="D81" i="1"/>
  <c r="E81" i="1"/>
  <c r="C81" i="1"/>
  <c r="C41" i="1"/>
  <c r="D43" i="1" l="1"/>
  <c r="D41" i="1"/>
  <c r="F13" i="1"/>
  <c r="F14" i="1"/>
  <c r="F21" i="1" l="1"/>
  <c r="E43" i="1"/>
  <c r="E41" i="1"/>
  <c r="C109" i="1" l="1"/>
  <c r="D109" i="1"/>
  <c r="E109" i="1"/>
  <c r="C94" i="1" l="1"/>
  <c r="D94" i="1"/>
  <c r="E94" i="1"/>
  <c r="C18" i="1" l="1"/>
  <c r="D18" i="1"/>
  <c r="E18" i="1"/>
  <c r="C181" i="1"/>
  <c r="D181" i="1"/>
  <c r="E181" i="1"/>
  <c r="C164" i="1"/>
  <c r="D164" i="1"/>
  <c r="E164" i="1"/>
  <c r="C153" i="1"/>
  <c r="D153" i="1"/>
  <c r="E153" i="1"/>
  <c r="C127" i="1"/>
  <c r="D127" i="1"/>
  <c r="E127" i="1"/>
  <c r="C114" i="1"/>
  <c r="D114" i="1"/>
  <c r="E114" i="1"/>
  <c r="C84" i="1"/>
  <c r="D84" i="1"/>
  <c r="E84" i="1"/>
  <c r="C76" i="1"/>
  <c r="D76" i="1"/>
  <c r="E76" i="1"/>
  <c r="C24" i="1"/>
  <c r="D24" i="1"/>
  <c r="E24" i="1"/>
  <c r="C39" i="1"/>
  <c r="D39" i="1"/>
  <c r="E39" i="1"/>
  <c r="F19" i="1" l="1"/>
  <c r="G19" i="1"/>
  <c r="F20" i="1"/>
  <c r="G20" i="1"/>
  <c r="F12" i="1" l="1"/>
  <c r="G12" i="1"/>
  <c r="G11" i="1"/>
  <c r="F11" i="1"/>
  <c r="G135" i="1" l="1"/>
  <c r="F135" i="1"/>
  <c r="G134" i="1"/>
  <c r="F134" i="1"/>
  <c r="G133" i="1"/>
  <c r="F133" i="1"/>
  <c r="G131" i="1"/>
  <c r="F131" i="1"/>
  <c r="G130" i="1"/>
  <c r="F130" i="1"/>
  <c r="G129" i="1"/>
  <c r="F129" i="1"/>
</calcChain>
</file>

<file path=xl/sharedStrings.xml><?xml version="1.0" encoding="utf-8"?>
<sst xmlns="http://schemas.openxmlformats.org/spreadsheetml/2006/main" count="164" uniqueCount="125">
  <si>
    <t>Key Financial Metrics</t>
  </si>
  <si>
    <t xml:space="preserve">Revenue by Geography </t>
  </si>
  <si>
    <t xml:space="preserve">US </t>
  </si>
  <si>
    <t xml:space="preserve">Europe </t>
  </si>
  <si>
    <t xml:space="preserve">India </t>
  </si>
  <si>
    <t xml:space="preserve">Rest of the World </t>
  </si>
  <si>
    <t xml:space="preserve">Total </t>
  </si>
  <si>
    <t xml:space="preserve">Revenue by Industry </t>
  </si>
  <si>
    <t>Retail, CPG &amp; Manufacturing</t>
  </si>
  <si>
    <t>Travel &amp; Hospitality</t>
  </si>
  <si>
    <t xml:space="preserve">Revenue by Service Offering </t>
  </si>
  <si>
    <t>Development</t>
  </si>
  <si>
    <t>Engineering</t>
  </si>
  <si>
    <t>Maintenance</t>
  </si>
  <si>
    <t>Consulting</t>
  </si>
  <si>
    <t>Package Implementation**</t>
  </si>
  <si>
    <t>IP Led Revenue</t>
  </si>
  <si>
    <t>Independent Testing</t>
  </si>
  <si>
    <t>Infrastructure Management &amp; Tech Support</t>
  </si>
  <si>
    <t xml:space="preserve">Revenue by Project Type </t>
  </si>
  <si>
    <t xml:space="preserve">Fixed Cost, Fixed Monthly </t>
  </si>
  <si>
    <t xml:space="preserve">Time &amp; Materials </t>
  </si>
  <si>
    <t xml:space="preserve">Revenue Mix </t>
  </si>
  <si>
    <t>Effort</t>
  </si>
  <si>
    <t xml:space="preserve">Onsite </t>
  </si>
  <si>
    <t xml:space="preserve">Offshore </t>
  </si>
  <si>
    <t>Revenue</t>
  </si>
  <si>
    <t xml:space="preserve">Metrics </t>
  </si>
  <si>
    <t xml:space="preserve">Billed Hours </t>
  </si>
  <si>
    <t xml:space="preserve">Fee Revenue ($ 000) </t>
  </si>
  <si>
    <t xml:space="preserve">Utilization </t>
  </si>
  <si>
    <t>Including Trainees</t>
  </si>
  <si>
    <t>Excluding Trainees</t>
  </si>
  <si>
    <t>Utilization is calculated as Billed Hours by Available Hours. Available hours does not exclude leave hours.</t>
  </si>
  <si>
    <t>Metrics</t>
  </si>
  <si>
    <t>Client Details</t>
  </si>
  <si>
    <t xml:space="preserve">Number of Active clients </t>
  </si>
  <si>
    <t xml:space="preserve">New Clients Added  </t>
  </si>
  <si>
    <t xml:space="preserve">$1 mn clients </t>
  </si>
  <si>
    <t xml:space="preserve">$5 mn clients </t>
  </si>
  <si>
    <t xml:space="preserve">$10 mn clients </t>
  </si>
  <si>
    <t xml:space="preserve">$25 mn clients </t>
  </si>
  <si>
    <t xml:space="preserve">$50 mn clients </t>
  </si>
  <si>
    <t>Million Dollar Clients are based on trailing 12 months revenue.</t>
  </si>
  <si>
    <t>Client Contribution to Revenue</t>
  </si>
  <si>
    <t>Top Client</t>
  </si>
  <si>
    <t>Top 5 Clients</t>
  </si>
  <si>
    <t>Top 10 Clients</t>
  </si>
  <si>
    <t xml:space="preserve">Revenue from Repeat Business </t>
  </si>
  <si>
    <t>Contribution to revenues is based on revenues for the quarter.</t>
  </si>
  <si>
    <t xml:space="preserve">Mindtree Minds </t>
  </si>
  <si>
    <t xml:space="preserve">Total Mindtree Minds </t>
  </si>
  <si>
    <t xml:space="preserve">Software Professionals </t>
  </si>
  <si>
    <t>Sales</t>
  </si>
  <si>
    <t xml:space="preserve">Support </t>
  </si>
  <si>
    <t xml:space="preserve">Gross Additions </t>
  </si>
  <si>
    <t xml:space="preserve">Net Additions </t>
  </si>
  <si>
    <r>
      <t xml:space="preserve">Attrition </t>
    </r>
    <r>
      <rPr>
        <sz val="9"/>
        <color indexed="8"/>
        <rFont val="Arial"/>
        <family val="2"/>
      </rPr>
      <t>(Last Twelve Months)</t>
    </r>
  </si>
  <si>
    <t>Women employees</t>
  </si>
  <si>
    <t>Nationalities*</t>
  </si>
  <si>
    <t>*Nationalities represent the count of countries to which Mindtree minds belong to.</t>
  </si>
  <si>
    <t>Growth (%)</t>
  </si>
  <si>
    <t>Q-o-Q</t>
  </si>
  <si>
    <t>Y-o-Y</t>
  </si>
  <si>
    <t>Key Revenue Metrics</t>
  </si>
  <si>
    <t>Effort and Utilization</t>
  </si>
  <si>
    <t>Key Employee Metrics</t>
  </si>
  <si>
    <t>Infrastructure</t>
  </si>
  <si>
    <t xml:space="preserve">Bangalore </t>
  </si>
  <si>
    <t xml:space="preserve">Chennai </t>
  </si>
  <si>
    <t xml:space="preserve">Pune </t>
  </si>
  <si>
    <t xml:space="preserve">Hyderabad </t>
  </si>
  <si>
    <t xml:space="preserve">Completed </t>
  </si>
  <si>
    <t xml:space="preserve">Available for Expansion </t>
  </si>
  <si>
    <t xml:space="preserve">Built up area 
(sq ft 000) </t>
  </si>
  <si>
    <t xml:space="preserve">No. of Seats </t>
  </si>
  <si>
    <t>EBITDA</t>
  </si>
  <si>
    <t>Net Profit</t>
  </si>
  <si>
    <t xml:space="preserve">Diluted EPS (Rs.) </t>
  </si>
  <si>
    <t>($ million)</t>
  </si>
  <si>
    <t>Rupee Dollar Rate</t>
  </si>
  <si>
    <t>Period Closing rate</t>
  </si>
  <si>
    <t>Period Average rate</t>
  </si>
  <si>
    <t>FY2014</t>
  </si>
  <si>
    <t>FY2015</t>
  </si>
  <si>
    <t>FY2016</t>
  </si>
  <si>
    <t>Currency</t>
  </si>
  <si>
    <t>Value</t>
  </si>
  <si>
    <t>Avg. Rate/INR</t>
  </si>
  <si>
    <t>USD</t>
  </si>
  <si>
    <t>EURO</t>
  </si>
  <si>
    <t>GBP</t>
  </si>
  <si>
    <t>Ratio Analysis</t>
  </si>
  <si>
    <t>Key Ratios</t>
  </si>
  <si>
    <t>EBITDA Margin (%)</t>
  </si>
  <si>
    <t>Effective Tax Rate (%)</t>
  </si>
  <si>
    <t>Net Profit Margin (%)</t>
  </si>
  <si>
    <t>ROCE (%)</t>
  </si>
  <si>
    <t>DSO (Days)</t>
  </si>
  <si>
    <t>Effective Tax Rate = Tax / PBT</t>
  </si>
  <si>
    <t>ROCE = EBIT / Average Capital Employed. ROCE is annualized</t>
  </si>
  <si>
    <t>BFSI</t>
  </si>
  <si>
    <t>Key Client Metrics</t>
  </si>
  <si>
    <t>Note: Land available for expansion - 12 acres in Bhubaneswar.</t>
  </si>
  <si>
    <t>Total Contract Value signed(TCV)  (USD M)</t>
  </si>
  <si>
    <t>Renewals</t>
  </si>
  <si>
    <t xml:space="preserve"> New</t>
  </si>
  <si>
    <t>Expiring within 1 year</t>
  </si>
  <si>
    <t>Expiring &gt; 1 year</t>
  </si>
  <si>
    <t xml:space="preserve">Digital </t>
  </si>
  <si>
    <t>Q4 FY2016</t>
  </si>
  <si>
    <t>Others**</t>
  </si>
  <si>
    <t>-</t>
  </si>
  <si>
    <t>Q1 FY2017</t>
  </si>
  <si>
    <t>Q1 FY2016</t>
  </si>
  <si>
    <t>Hedges outstanding at 30-June-16</t>
  </si>
  <si>
    <t>Q1 FY 17 Fact Sheet</t>
  </si>
  <si>
    <r>
      <t>(</t>
    </r>
    <r>
      <rPr>
        <b/>
        <sz val="11"/>
        <rFont val="Calibri"/>
        <family val="2"/>
      </rPr>
      <t>₹</t>
    </r>
    <r>
      <rPr>
        <b/>
        <sz val="11"/>
        <rFont val="Arial"/>
        <family val="2"/>
      </rPr>
      <t xml:space="preserve"> million)</t>
    </r>
  </si>
  <si>
    <t>Total hedges outstanding in USD terms is 41M at an average INR rate of 68.15. These are fair value hedges expiring within 30-Sep-16.</t>
  </si>
  <si>
    <t>Technology, Media and Services</t>
  </si>
  <si>
    <t>Revenues of Bluefin solutions and Magnet 360 earlier shown under Others are now reclassified in relevant industry groups</t>
  </si>
  <si>
    <t xml:space="preserve">  Digital</t>
  </si>
  <si>
    <t>Digital includes Social  Media, Mobility, Analytics, Cloud, Web-commerce.</t>
  </si>
  <si>
    <t>Bhubaneswar</t>
  </si>
  <si>
    <t>As of June 30,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</si>
</sst>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([$€-2]* #,##0.00_);_([$€-2]* \(#,##0.00\);_([$€-2]* &quot;-&quot;??_)"/>
    <numFmt numFmtId="165" formatCode="0.0%;\(0.0\)%"/>
    <numFmt numFmtId="166" formatCode="#,##0;\(#,##0\)"/>
    <numFmt numFmtId="167" formatCode="0.0%"/>
    <numFmt numFmtId="168" formatCode="#,##0;\(#,##0\);&quot;-&quot;"/>
    <numFmt numFmtId="169" formatCode="#,##0.0_);\(#,##0.0\)"/>
    <numFmt numFmtId="170" formatCode="#,##0.0%;\(#,##0.0\)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12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rgb="FF000000"/>
      <name val="Arial"/>
      <family val="2"/>
    </font>
    <font>
      <i/>
      <sz val="12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2"/>
      <color theme="0"/>
      <name val="Arial"/>
      <family val="2"/>
    </font>
    <font>
      <i/>
      <sz val="8"/>
      <color rgb="FF000000"/>
      <name val="Arial"/>
      <family val="2"/>
    </font>
    <font>
      <sz val="11"/>
      <color theme="1"/>
      <name val="Arial"/>
      <family val="2"/>
    </font>
    <font>
      <b/>
      <sz val="13"/>
      <color theme="0"/>
      <name val="Arial"/>
      <family val="2"/>
    </font>
    <font>
      <b/>
      <sz val="13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22"/>
      <color theme="1"/>
      <name val="Calibri"/>
      <family val="2"/>
      <scheme val="minor"/>
    </font>
    <font>
      <i/>
      <sz val="10"/>
      <name val="Arial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51">
    <border>
      <left/>
      <right/>
      <top/>
      <bottom/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/>
      <top style="medium">
        <color rgb="FF4D4F53"/>
      </top>
      <bottom style="medium">
        <color rgb="FF4D4F53"/>
      </bottom>
      <diagonal/>
    </border>
    <border>
      <left/>
      <right/>
      <top style="medium">
        <color rgb="FF4D4F53"/>
      </top>
      <bottom style="medium">
        <color rgb="FF4D4F53"/>
      </bottom>
      <diagonal/>
    </border>
    <border>
      <left/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/>
      <top style="medium">
        <color rgb="FF4D4F53"/>
      </top>
      <bottom/>
      <diagonal/>
    </border>
    <border>
      <left/>
      <right/>
      <top style="medium">
        <color rgb="FF4D4F53"/>
      </top>
      <bottom/>
      <diagonal/>
    </border>
    <border>
      <left/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 style="medium">
        <color rgb="FF4D4F53"/>
      </right>
      <top/>
      <bottom/>
      <diagonal/>
    </border>
    <border>
      <left style="medium">
        <color rgb="FF4D4F53"/>
      </left>
      <right/>
      <top/>
      <bottom/>
      <diagonal/>
    </border>
    <border>
      <left/>
      <right style="medium">
        <color rgb="FF4D4F53"/>
      </right>
      <top/>
      <bottom/>
      <diagonal/>
    </border>
    <border>
      <left style="medium">
        <color rgb="FF4D4F53"/>
      </left>
      <right style="medium">
        <color rgb="FF4D4F53"/>
      </right>
      <top/>
      <bottom style="medium">
        <color rgb="FF4D4F53"/>
      </bottom>
      <diagonal/>
    </border>
    <border>
      <left style="medium">
        <color rgb="FF4D4F53"/>
      </left>
      <right/>
      <top/>
      <bottom style="medium">
        <color rgb="FF4D4F53"/>
      </bottom>
      <diagonal/>
    </border>
    <border>
      <left/>
      <right/>
      <top/>
      <bottom style="medium">
        <color rgb="FF4D4F53"/>
      </bottom>
      <diagonal/>
    </border>
    <border>
      <left/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4D4F53"/>
      </bottom>
      <diagonal/>
    </border>
    <border>
      <left/>
      <right style="medium">
        <color indexed="64"/>
      </right>
      <top/>
      <bottom style="medium">
        <color rgb="FF4D4F5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4D4F53"/>
      </top>
      <bottom/>
      <diagonal/>
    </border>
    <border>
      <left/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4D4F53"/>
      </right>
      <top style="medium">
        <color indexed="64"/>
      </top>
      <bottom/>
      <diagonal/>
    </border>
    <border>
      <left style="medium">
        <color rgb="FF4D4F5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rgb="FF4D4F53"/>
      </right>
      <top style="medium">
        <color rgb="FF4D4F53"/>
      </top>
      <bottom/>
      <diagonal/>
    </border>
    <border>
      <left style="medium">
        <color indexed="64"/>
      </left>
      <right style="medium">
        <color rgb="FF4D4F53"/>
      </right>
      <top/>
      <bottom/>
      <diagonal/>
    </border>
    <border>
      <left style="medium">
        <color indexed="64"/>
      </left>
      <right style="medium">
        <color rgb="FF4D4F53"/>
      </right>
      <top/>
      <bottom style="medium">
        <color indexed="64"/>
      </bottom>
      <diagonal/>
    </border>
    <border>
      <left style="medium">
        <color rgb="FF4D4F53"/>
      </left>
      <right/>
      <top/>
      <bottom style="medium">
        <color indexed="64"/>
      </bottom>
      <diagonal/>
    </border>
    <border>
      <left/>
      <right style="medium">
        <color rgb="FF4D4F5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4D4F53"/>
      </bottom>
      <diagonal/>
    </border>
    <border>
      <left style="medium">
        <color rgb="FF4D4F53"/>
      </left>
      <right/>
      <top/>
      <bottom style="medium">
        <color theme="2" tint="-0.89999084444715716"/>
      </bottom>
      <diagonal/>
    </border>
    <border>
      <left/>
      <right style="thin">
        <color indexed="64"/>
      </right>
      <top style="medium">
        <color rgb="FF4D4F53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2" tint="-0.89999084444715716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71">
    <xf numFmtId="0" fontId="0" fillId="0" borderId="0" xfId="0"/>
    <xf numFmtId="164" fontId="3" fillId="3" borderId="1" xfId="3" applyFont="1" applyFill="1" applyBorder="1" applyAlignment="1">
      <alignment horizontal="left" wrapText="1" readingOrder="1"/>
    </xf>
    <xf numFmtId="164" fontId="3" fillId="3" borderId="4" xfId="3" applyFont="1" applyFill="1" applyBorder="1" applyAlignment="1">
      <alignment horizontal="center" vertical="center" wrapText="1" readingOrder="1"/>
    </xf>
    <xf numFmtId="164" fontId="2" fillId="0" borderId="0" xfId="3" applyFont="1"/>
    <xf numFmtId="164" fontId="4" fillId="0" borderId="5" xfId="3" applyFont="1" applyFill="1" applyBorder="1" applyAlignment="1">
      <alignment horizontal="left" vertical="center" wrapText="1" indent="1" readingOrder="1"/>
    </xf>
    <xf numFmtId="165" fontId="4" fillId="0" borderId="6" xfId="3" applyNumberFormat="1" applyFont="1" applyFill="1" applyBorder="1" applyAlignment="1">
      <alignment horizontal="center" vertical="center" wrapText="1" readingOrder="1"/>
    </xf>
    <xf numFmtId="165" fontId="4" fillId="0" borderId="7" xfId="3" applyNumberFormat="1" applyFont="1" applyFill="1" applyBorder="1" applyAlignment="1">
      <alignment horizontal="center" vertical="center" wrapText="1" readingOrder="1"/>
    </xf>
    <xf numFmtId="164" fontId="4" fillId="0" borderId="9" xfId="3" applyFont="1" applyFill="1" applyBorder="1" applyAlignment="1">
      <alignment horizontal="left" vertical="center" wrapText="1" indent="1" readingOrder="1"/>
    </xf>
    <xf numFmtId="165" fontId="4" fillId="0" borderId="10" xfId="3" applyNumberFormat="1" applyFont="1" applyFill="1" applyBorder="1" applyAlignment="1">
      <alignment horizontal="center" vertical="center" wrapText="1" readingOrder="1"/>
    </xf>
    <xf numFmtId="165" fontId="4" fillId="0" borderId="0" xfId="3" applyNumberFormat="1" applyFont="1" applyFill="1" applyBorder="1" applyAlignment="1">
      <alignment horizontal="center" vertical="center" wrapText="1" readingOrder="1"/>
    </xf>
    <xf numFmtId="164" fontId="5" fillId="0" borderId="12" xfId="3" applyFont="1" applyFill="1" applyBorder="1" applyAlignment="1">
      <alignment horizontal="left" vertical="center" wrapText="1" readingOrder="1"/>
    </xf>
    <xf numFmtId="165" fontId="5" fillId="0" borderId="13" xfId="3" applyNumberFormat="1" applyFont="1" applyFill="1" applyBorder="1" applyAlignment="1">
      <alignment horizontal="center" vertical="center" wrapText="1" readingOrder="1"/>
    </xf>
    <xf numFmtId="165" fontId="5" fillId="0" borderId="14" xfId="3" applyNumberFormat="1" applyFont="1" applyFill="1" applyBorder="1" applyAlignment="1">
      <alignment horizontal="center" vertical="center" wrapText="1" readingOrder="1"/>
    </xf>
    <xf numFmtId="164" fontId="4" fillId="4" borderId="5" xfId="3" applyFont="1" applyFill="1" applyBorder="1" applyAlignment="1">
      <alignment horizontal="left" vertical="center" wrapText="1" indent="1" readingOrder="1"/>
    </xf>
    <xf numFmtId="164" fontId="4" fillId="4" borderId="9" xfId="3" applyFont="1" applyFill="1" applyBorder="1" applyAlignment="1">
      <alignment horizontal="left" vertical="center" wrapText="1" indent="1" readingOrder="1"/>
    </xf>
    <xf numFmtId="164" fontId="3" fillId="5" borderId="4" xfId="3" applyFont="1" applyFill="1" applyBorder="1" applyAlignment="1">
      <alignment horizontal="center" vertical="center" wrapText="1" readingOrder="1"/>
    </xf>
    <xf numFmtId="164" fontId="2" fillId="0" borderId="0" xfId="3" applyFont="1" applyFill="1" applyBorder="1"/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5" fillId="5" borderId="15" xfId="3" applyNumberFormat="1" applyFont="1" applyFill="1" applyBorder="1" applyAlignment="1">
      <alignment horizontal="center" vertical="center" wrapText="1" readingOrder="1"/>
    </xf>
    <xf numFmtId="164" fontId="2" fillId="0" borderId="0" xfId="3" applyFont="1" applyFill="1" applyBorder="1" applyAlignment="1">
      <alignment horizontal="right"/>
    </xf>
    <xf numFmtId="164" fontId="2" fillId="0" borderId="0" xfId="3" applyFont="1" applyFill="1" applyBorder="1" applyAlignment="1">
      <alignment horizontal="left"/>
    </xf>
    <xf numFmtId="165" fontId="4" fillId="6" borderId="6" xfId="3" applyNumberFormat="1" applyFont="1" applyFill="1" applyBorder="1" applyAlignment="1">
      <alignment horizontal="center" vertical="center" wrapText="1" readingOrder="1"/>
    </xf>
    <xf numFmtId="165" fontId="4" fillId="6" borderId="7" xfId="3" applyNumberFormat="1" applyFont="1" applyFill="1" applyBorder="1" applyAlignment="1">
      <alignment horizontal="center" vertical="center" wrapText="1" readingOrder="1"/>
    </xf>
    <xf numFmtId="165" fontId="4" fillId="6" borderId="10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4" fontId="6" fillId="3" borderId="1" xfId="3" applyFont="1" applyFill="1" applyBorder="1" applyAlignment="1">
      <alignment horizontal="left" vertical="center" wrapText="1" readingOrder="1"/>
    </xf>
    <xf numFmtId="164" fontId="5" fillId="4" borderId="0" xfId="3" applyFont="1" applyFill="1" applyBorder="1" applyAlignment="1">
      <alignment horizontal="left" vertical="center" wrapText="1" indent="1" readingOrder="1"/>
    </xf>
    <xf numFmtId="164" fontId="5" fillId="4" borderId="12" xfId="3" applyFont="1" applyFill="1" applyBorder="1" applyAlignment="1">
      <alignment horizontal="left" vertical="center" wrapText="1" readingOrder="1"/>
    </xf>
    <xf numFmtId="164" fontId="3" fillId="3" borderId="5" xfId="3" applyFont="1" applyFill="1" applyBorder="1" applyAlignment="1">
      <alignment horizontal="left" wrapText="1" indent="1" readingOrder="1"/>
    </xf>
    <xf numFmtId="164" fontId="3" fillId="3" borderId="12" xfId="3" applyFont="1" applyFill="1" applyBorder="1" applyAlignment="1">
      <alignment horizontal="left" wrapText="1" readingOrder="1"/>
    </xf>
    <xf numFmtId="164" fontId="5" fillId="4" borderId="0" xfId="3" applyFont="1" applyFill="1" applyBorder="1" applyAlignment="1">
      <alignment vertical="center" wrapText="1" readingOrder="1"/>
    </xf>
    <xf numFmtId="164" fontId="5" fillId="0" borderId="0" xfId="3" applyFont="1" applyBorder="1" applyAlignment="1">
      <alignment horizontal="left" vertical="center" wrapText="1" indent="1" readingOrder="1"/>
    </xf>
    <xf numFmtId="164" fontId="4" fillId="4" borderId="12" xfId="3" applyFont="1" applyFill="1" applyBorder="1" applyAlignment="1">
      <alignment horizontal="left" vertical="center" wrapText="1" indent="1" readingOrder="1"/>
    </xf>
    <xf numFmtId="164" fontId="3" fillId="3" borderId="1" xfId="3" applyFont="1" applyFill="1" applyBorder="1" applyAlignment="1">
      <alignment horizontal="left" vertical="center" wrapText="1" readingOrder="1"/>
    </xf>
    <xf numFmtId="164" fontId="3" fillId="3" borderId="16" xfId="3" applyFont="1" applyFill="1" applyBorder="1" applyAlignment="1">
      <alignment horizontal="left" wrapText="1" readingOrder="1"/>
    </xf>
    <xf numFmtId="164" fontId="4" fillId="4" borderId="17" xfId="3" applyFont="1" applyFill="1" applyBorder="1" applyAlignment="1">
      <alignment horizontal="left" vertical="center" wrapText="1" indent="1" readingOrder="1"/>
    </xf>
    <xf numFmtId="164" fontId="4" fillId="4" borderId="18" xfId="3" applyFont="1" applyFill="1" applyBorder="1" applyAlignment="1">
      <alignment horizontal="left" vertical="center" wrapText="1" indent="1" readingOrder="1"/>
    </xf>
    <xf numFmtId="164" fontId="4" fillId="4" borderId="19" xfId="3" applyFont="1" applyFill="1" applyBorder="1" applyAlignment="1">
      <alignment horizontal="left" vertical="center" wrapText="1" indent="1" readingOrder="1"/>
    </xf>
    <xf numFmtId="164" fontId="9" fillId="3" borderId="22" xfId="3" applyFont="1" applyFill="1" applyBorder="1" applyAlignment="1">
      <alignment horizontal="center" vertical="center"/>
    </xf>
    <xf numFmtId="164" fontId="9" fillId="3" borderId="23" xfId="3" applyFont="1" applyFill="1" applyBorder="1" applyAlignment="1">
      <alignment horizontal="center" vertical="center"/>
    </xf>
    <xf numFmtId="164" fontId="10" fillId="4" borderId="24" xfId="3" applyFont="1" applyFill="1" applyBorder="1" applyAlignment="1">
      <alignment horizontal="center" vertical="center" wrapText="1"/>
    </xf>
    <xf numFmtId="164" fontId="10" fillId="4" borderId="25" xfId="3" applyFont="1" applyFill="1" applyBorder="1" applyAlignment="1">
      <alignment horizontal="center" vertical="center" wrapText="1"/>
    </xf>
    <xf numFmtId="165" fontId="11" fillId="4" borderId="26" xfId="3" applyNumberFormat="1" applyFont="1" applyFill="1" applyBorder="1" applyAlignment="1">
      <alignment horizontal="center" vertical="center" wrapText="1" readingOrder="1"/>
    </xf>
    <xf numFmtId="165" fontId="11" fillId="4" borderId="27" xfId="3" applyNumberFormat="1" applyFont="1" applyFill="1" applyBorder="1" applyAlignment="1">
      <alignment horizontal="center" vertical="center" wrapText="1" readingOrder="1"/>
    </xf>
    <xf numFmtId="165" fontId="11" fillId="4" borderId="24" xfId="3" applyNumberFormat="1" applyFont="1" applyFill="1" applyBorder="1" applyAlignment="1">
      <alignment horizontal="center" vertical="center" wrapText="1" readingOrder="1"/>
    </xf>
    <xf numFmtId="165" fontId="11" fillId="4" borderId="25" xfId="3" applyNumberFormat="1" applyFont="1" applyFill="1" applyBorder="1" applyAlignment="1">
      <alignment horizontal="center" vertical="center" wrapText="1" readingOrder="1"/>
    </xf>
    <xf numFmtId="165" fontId="12" fillId="4" borderId="22" xfId="3" applyNumberFormat="1" applyFont="1" applyFill="1" applyBorder="1" applyAlignment="1">
      <alignment horizontal="center" vertical="center" wrapText="1" readingOrder="1"/>
    </xf>
    <xf numFmtId="165" fontId="12" fillId="4" borderId="23" xfId="3" applyNumberFormat="1" applyFont="1" applyFill="1" applyBorder="1" applyAlignment="1">
      <alignment horizontal="center" vertical="center" wrapText="1" readingOrder="1"/>
    </xf>
    <xf numFmtId="165" fontId="12" fillId="4" borderId="28" xfId="3" applyNumberFormat="1" applyFont="1" applyFill="1" applyBorder="1" applyAlignment="1">
      <alignment horizontal="center" vertical="center" wrapText="1" readingOrder="1"/>
    </xf>
    <xf numFmtId="165" fontId="12" fillId="4" borderId="29" xfId="3" applyNumberFormat="1" applyFont="1" applyFill="1" applyBorder="1" applyAlignment="1">
      <alignment horizontal="center" vertical="center" wrapText="1" readingOrder="1"/>
    </xf>
    <xf numFmtId="166" fontId="4" fillId="0" borderId="24" xfId="3" applyNumberFormat="1" applyFont="1" applyFill="1" applyBorder="1" applyAlignment="1">
      <alignment horizontal="center" vertical="center" wrapText="1" readingOrder="1"/>
    </xf>
    <xf numFmtId="166" fontId="4" fillId="0" borderId="0" xfId="3" applyNumberFormat="1" applyFont="1" applyFill="1" applyBorder="1" applyAlignment="1">
      <alignment horizontal="center" vertical="center" wrapText="1" readingOrder="1"/>
    </xf>
    <xf numFmtId="9" fontId="4" fillId="0" borderId="24" xfId="2" applyNumberFormat="1" applyFont="1" applyFill="1" applyBorder="1" applyAlignment="1">
      <alignment horizontal="center" vertical="center" wrapText="1" readingOrder="1"/>
    </xf>
    <xf numFmtId="166" fontId="4" fillId="0" borderId="28" xfId="1" applyNumberFormat="1" applyFont="1" applyFill="1" applyBorder="1" applyAlignment="1">
      <alignment horizontal="center" vertical="center" wrapText="1" readingOrder="1"/>
    </xf>
    <xf numFmtId="164" fontId="4" fillId="6" borderId="0" xfId="3" applyFont="1" applyFill="1" applyBorder="1" applyAlignment="1">
      <alignment horizontal="center" vertical="center" wrapText="1"/>
    </xf>
    <xf numFmtId="164" fontId="8" fillId="6" borderId="0" xfId="3" applyFont="1" applyFill="1" applyBorder="1" applyAlignment="1">
      <alignment horizontal="center" vertical="center" wrapText="1"/>
    </xf>
    <xf numFmtId="165" fontId="5" fillId="6" borderId="13" xfId="3" applyNumberFormat="1" applyFont="1" applyFill="1" applyBorder="1" applyAlignment="1">
      <alignment horizontal="center" vertical="center" wrapText="1" readingOrder="1"/>
    </xf>
    <xf numFmtId="165" fontId="5" fillId="6" borderId="14" xfId="3" applyNumberFormat="1" applyFont="1" applyFill="1" applyBorder="1" applyAlignment="1">
      <alignment horizontal="center" vertical="center" wrapText="1" readingOrder="1"/>
    </xf>
    <xf numFmtId="164" fontId="3" fillId="5" borderId="6" xfId="3" applyFont="1" applyFill="1" applyBorder="1" applyAlignment="1">
      <alignment horizontal="center" wrapText="1" readingOrder="1"/>
    </xf>
    <xf numFmtId="164" fontId="3" fillId="5" borderId="7" xfId="3" applyFont="1" applyFill="1" applyBorder="1" applyAlignment="1">
      <alignment horizontal="center" wrapText="1" readingOrder="1"/>
    </xf>
    <xf numFmtId="164" fontId="3" fillId="5" borderId="13" xfId="3" applyFont="1" applyFill="1" applyBorder="1" applyAlignment="1">
      <alignment horizontal="center" vertical="center" wrapText="1" readingOrder="1"/>
    </xf>
    <xf numFmtId="164" fontId="3" fillId="5" borderId="14" xfId="3" applyFont="1" applyFill="1" applyBorder="1" applyAlignment="1">
      <alignment horizontal="center" vertical="center" wrapText="1" readingOrder="1"/>
    </xf>
    <xf numFmtId="166" fontId="4" fillId="6" borderId="6" xfId="3" applyNumberFormat="1" applyFont="1" applyFill="1" applyBorder="1" applyAlignment="1">
      <alignment horizontal="center" vertical="center" wrapText="1" readingOrder="1"/>
    </xf>
    <xf numFmtId="166" fontId="4" fillId="6" borderId="7" xfId="3" applyNumberFormat="1" applyFont="1" applyFill="1" applyBorder="1" applyAlignment="1">
      <alignment horizontal="center" vertical="center" wrapText="1" readingOrder="1"/>
    </xf>
    <xf numFmtId="166" fontId="4" fillId="5" borderId="7" xfId="3" applyNumberFormat="1" applyFont="1" applyFill="1" applyBorder="1" applyAlignment="1">
      <alignment horizontal="center" vertical="center" wrapText="1" readingOrder="1"/>
    </xf>
    <xf numFmtId="166" fontId="4" fillId="6" borderId="10" xfId="3" applyNumberFormat="1" applyFont="1" applyFill="1" applyBorder="1" applyAlignment="1">
      <alignment horizontal="center" vertical="center" wrapText="1" readingOrder="1"/>
    </xf>
    <xf numFmtId="166" fontId="4" fillId="6" borderId="0" xfId="3" applyNumberFormat="1" applyFont="1" applyFill="1" applyBorder="1" applyAlignment="1">
      <alignment horizontal="center" vertical="center" wrapText="1" readingOrder="1"/>
    </xf>
    <xf numFmtId="166" fontId="4" fillId="5" borderId="0" xfId="3" applyNumberFormat="1" applyFont="1" applyFill="1" applyBorder="1" applyAlignment="1">
      <alignment horizontal="center" vertical="center" wrapText="1" readingOrder="1"/>
    </xf>
    <xf numFmtId="166" fontId="5" fillId="6" borderId="13" xfId="3" applyNumberFormat="1" applyFont="1" applyFill="1" applyBorder="1" applyAlignment="1">
      <alignment horizontal="center" vertical="center" wrapText="1" readingOrder="1"/>
    </xf>
    <xf numFmtId="166" fontId="5" fillId="6" borderId="14" xfId="3" applyNumberFormat="1" applyFont="1" applyFill="1" applyBorder="1" applyAlignment="1">
      <alignment horizontal="center" vertical="center" wrapText="1" readingOrder="1"/>
    </xf>
    <xf numFmtId="166" fontId="5" fillId="5" borderId="14" xfId="3" applyNumberFormat="1" applyFont="1" applyFill="1" applyBorder="1" applyAlignment="1">
      <alignment horizontal="center" vertical="center" wrapText="1" readingOrder="1"/>
    </xf>
    <xf numFmtId="164" fontId="5" fillId="6" borderId="0" xfId="3" applyFont="1" applyFill="1" applyBorder="1" applyAlignment="1">
      <alignment vertical="center" wrapText="1" readingOrder="1"/>
    </xf>
    <xf numFmtId="164" fontId="5" fillId="0" borderId="0" xfId="3" applyFont="1" applyFill="1" applyBorder="1" applyAlignment="1">
      <alignment horizontal="center" wrapText="1"/>
    </xf>
    <xf numFmtId="165" fontId="4" fillId="6" borderId="13" xfId="3" applyNumberFormat="1" applyFont="1" applyFill="1" applyBorder="1" applyAlignment="1">
      <alignment horizontal="center" vertical="center" wrapText="1" readingOrder="1"/>
    </xf>
    <xf numFmtId="165" fontId="4" fillId="6" borderId="14" xfId="3" applyNumberFormat="1" applyFont="1" applyFill="1" applyBorder="1" applyAlignment="1">
      <alignment horizontal="center" vertical="center" wrapText="1" readingOrder="1"/>
    </xf>
    <xf numFmtId="165" fontId="4" fillId="5" borderId="15" xfId="3" applyNumberFormat="1" applyFont="1" applyFill="1" applyBorder="1" applyAlignment="1">
      <alignment horizontal="center" vertical="center" wrapText="1" readingOrder="1"/>
    </xf>
    <xf numFmtId="3" fontId="4" fillId="6" borderId="6" xfId="3" applyNumberFormat="1" applyFont="1" applyFill="1" applyBorder="1" applyAlignment="1">
      <alignment horizontal="center" vertical="center" wrapText="1"/>
    </xf>
    <xf numFmtId="3" fontId="4" fillId="6" borderId="7" xfId="3" applyNumberFormat="1" applyFont="1" applyFill="1" applyBorder="1" applyAlignment="1">
      <alignment horizontal="center" vertical="center" wrapText="1" readingOrder="1"/>
    </xf>
    <xf numFmtId="3" fontId="4" fillId="5" borderId="8" xfId="3" applyNumberFormat="1" applyFont="1" applyFill="1" applyBorder="1" applyAlignment="1">
      <alignment horizontal="center" vertical="center" wrapText="1" readingOrder="1"/>
    </xf>
    <xf numFmtId="3" fontId="4" fillId="6" borderId="13" xfId="3" applyNumberFormat="1" applyFont="1" applyFill="1" applyBorder="1" applyAlignment="1">
      <alignment horizontal="center" vertical="center" wrapText="1"/>
    </xf>
    <xf numFmtId="3" fontId="4" fillId="6" borderId="14" xfId="3" applyNumberFormat="1" applyFont="1" applyFill="1" applyBorder="1" applyAlignment="1">
      <alignment horizontal="center" vertical="center" wrapText="1" readingOrder="1"/>
    </xf>
    <xf numFmtId="3" fontId="4" fillId="5" borderId="15" xfId="3" applyNumberFormat="1" applyFont="1" applyFill="1" applyBorder="1" applyAlignment="1">
      <alignment horizontal="center" vertical="center" wrapText="1" readingOrder="1"/>
    </xf>
    <xf numFmtId="3" fontId="4" fillId="6" borderId="10" xfId="3" applyNumberFormat="1" applyFont="1" applyFill="1" applyBorder="1" applyAlignment="1">
      <alignment horizontal="center" vertical="center" wrapText="1"/>
    </xf>
    <xf numFmtId="3" fontId="4" fillId="6" borderId="0" xfId="3" applyNumberFormat="1" applyFont="1" applyFill="1" applyBorder="1" applyAlignment="1">
      <alignment horizontal="center" vertical="center" wrapText="1" readingOrder="1"/>
    </xf>
    <xf numFmtId="3" fontId="4" fillId="5" borderId="11" xfId="3" applyNumberFormat="1" applyFont="1" applyFill="1" applyBorder="1" applyAlignment="1">
      <alignment horizontal="center" vertical="center" wrapText="1" readingOrder="1"/>
    </xf>
    <xf numFmtId="167" fontId="4" fillId="6" borderId="6" xfId="2" applyNumberFormat="1" applyFont="1" applyFill="1" applyBorder="1" applyAlignment="1">
      <alignment horizontal="center" vertical="center" wrapText="1"/>
    </xf>
    <xf numFmtId="167" fontId="4" fillId="6" borderId="7" xfId="2" applyNumberFormat="1" applyFont="1" applyFill="1" applyBorder="1" applyAlignment="1">
      <alignment horizontal="center" vertical="center" wrapText="1" readingOrder="1"/>
    </xf>
    <xf numFmtId="167" fontId="4" fillId="5" borderId="8" xfId="2" applyNumberFormat="1" applyFont="1" applyFill="1" applyBorder="1" applyAlignment="1">
      <alignment horizontal="center" vertical="center" wrapText="1" readingOrder="1"/>
    </xf>
    <xf numFmtId="167" fontId="4" fillId="6" borderId="10" xfId="2" applyNumberFormat="1" applyFont="1" applyFill="1" applyBorder="1" applyAlignment="1">
      <alignment horizontal="center" vertical="center" wrapText="1"/>
    </xf>
    <xf numFmtId="167" fontId="4" fillId="6" borderId="0" xfId="2" applyNumberFormat="1" applyFont="1" applyFill="1" applyBorder="1" applyAlignment="1">
      <alignment horizontal="center" vertical="center" wrapText="1" readingOrder="1"/>
    </xf>
    <xf numFmtId="167" fontId="4" fillId="5" borderId="11" xfId="2" applyNumberFormat="1" applyFont="1" applyFill="1" applyBorder="1" applyAlignment="1">
      <alignment horizontal="center" vertical="center" wrapText="1" readingOrder="1"/>
    </xf>
    <xf numFmtId="167" fontId="4" fillId="6" borderId="13" xfId="2" applyNumberFormat="1" applyFont="1" applyFill="1" applyBorder="1" applyAlignment="1">
      <alignment horizontal="center" vertical="center" wrapText="1"/>
    </xf>
    <xf numFmtId="167" fontId="4" fillId="6" borderId="14" xfId="2" applyNumberFormat="1" applyFont="1" applyFill="1" applyBorder="1" applyAlignment="1">
      <alignment horizontal="center" vertical="center" wrapText="1" readingOrder="1"/>
    </xf>
    <xf numFmtId="167" fontId="4" fillId="5" borderId="15" xfId="2" applyNumberFormat="1" applyFont="1" applyFill="1" applyBorder="1" applyAlignment="1">
      <alignment horizontal="center" vertical="center" wrapText="1" readingOrder="1"/>
    </xf>
    <xf numFmtId="164" fontId="3" fillId="5" borderId="30" xfId="3" applyFont="1" applyFill="1" applyBorder="1" applyAlignment="1">
      <alignment horizontal="center" wrapText="1" readingOrder="1"/>
    </xf>
    <xf numFmtId="166" fontId="4" fillId="6" borderId="26" xfId="3" applyNumberFormat="1" applyFont="1" applyFill="1" applyBorder="1" applyAlignment="1">
      <alignment horizontal="center" vertical="center" wrapText="1" readingOrder="1"/>
    </xf>
    <xf numFmtId="166" fontId="4" fillId="5" borderId="27" xfId="3" applyNumberFormat="1" applyFont="1" applyFill="1" applyBorder="1" applyAlignment="1">
      <alignment horizontal="center" vertical="center" wrapText="1" readingOrder="1"/>
    </xf>
    <xf numFmtId="166" fontId="4" fillId="6" borderId="24" xfId="3" applyNumberFormat="1" applyFont="1" applyFill="1" applyBorder="1" applyAlignment="1">
      <alignment horizontal="center" vertical="center" wrapText="1" readingOrder="1"/>
    </xf>
    <xf numFmtId="166" fontId="4" fillId="5" borderId="25" xfId="3" applyNumberFormat="1" applyFont="1" applyFill="1" applyBorder="1" applyAlignment="1">
      <alignment horizontal="center" vertical="center" wrapText="1" readingOrder="1"/>
    </xf>
    <xf numFmtId="167" fontId="4" fillId="6" borderId="24" xfId="2" applyNumberFormat="1" applyFont="1" applyFill="1" applyBorder="1" applyAlignment="1">
      <alignment horizontal="center" vertical="center" wrapText="1" readingOrder="1"/>
    </xf>
    <xf numFmtId="167" fontId="4" fillId="5" borderId="25" xfId="2" applyNumberFormat="1" applyFont="1" applyFill="1" applyBorder="1" applyAlignment="1">
      <alignment horizontal="center" vertical="center" wrapText="1" readingOrder="1"/>
    </xf>
    <xf numFmtId="9" fontId="4" fillId="6" borderId="0" xfId="2" applyNumberFormat="1" applyFont="1" applyFill="1" applyBorder="1" applyAlignment="1">
      <alignment horizontal="center" vertical="center" wrapText="1" readingOrder="1"/>
    </xf>
    <xf numFmtId="9" fontId="4" fillId="5" borderId="25" xfId="2" applyFont="1" applyFill="1" applyBorder="1" applyAlignment="1">
      <alignment horizontal="center" vertical="center" wrapText="1" readingOrder="1"/>
    </xf>
    <xf numFmtId="166" fontId="4" fillId="6" borderId="31" xfId="1" applyNumberFormat="1" applyFont="1" applyFill="1" applyBorder="1" applyAlignment="1">
      <alignment horizontal="center" vertical="center" wrapText="1" readingOrder="1"/>
    </xf>
    <xf numFmtId="0" fontId="4" fillId="5" borderId="29" xfId="1" applyNumberFormat="1" applyFont="1" applyFill="1" applyBorder="1" applyAlignment="1">
      <alignment horizontal="center" vertical="center" wrapText="1" readingOrder="1"/>
    </xf>
    <xf numFmtId="164" fontId="5" fillId="3" borderId="12" xfId="3" applyFont="1" applyFill="1" applyBorder="1" applyAlignment="1">
      <alignment horizontal="left" wrapText="1"/>
    </xf>
    <xf numFmtId="164" fontId="4" fillId="3" borderId="2" xfId="3" applyFont="1" applyFill="1" applyBorder="1" applyAlignment="1">
      <alignment horizontal="center" wrapText="1"/>
    </xf>
    <xf numFmtId="164" fontId="4" fillId="3" borderId="4" xfId="3" applyFont="1" applyFill="1" applyBorder="1" applyAlignment="1">
      <alignment horizontal="center" wrapText="1"/>
    </xf>
    <xf numFmtId="3" fontId="5" fillId="0" borderId="13" xfId="3" applyNumberFormat="1" applyFont="1" applyFill="1" applyBorder="1" applyAlignment="1">
      <alignment horizontal="center" vertical="center" wrapText="1"/>
    </xf>
    <xf numFmtId="169" fontId="4" fillId="0" borderId="7" xfId="1" applyNumberFormat="1" applyFont="1" applyFill="1" applyBorder="1" applyAlignment="1">
      <alignment horizontal="center" vertical="center" wrapText="1" readingOrder="1"/>
    </xf>
    <xf numFmtId="37" fontId="4" fillId="0" borderId="7" xfId="1" applyNumberFormat="1" applyFont="1" applyFill="1" applyBorder="1" applyAlignment="1">
      <alignment horizontal="center" vertical="center" wrapText="1" readingOrder="1"/>
    </xf>
    <xf numFmtId="169" fontId="4" fillId="0" borderId="0" xfId="1" applyNumberFormat="1" applyFont="1" applyFill="1" applyBorder="1" applyAlignment="1">
      <alignment horizontal="center" vertical="center" wrapText="1" readingOrder="1"/>
    </xf>
    <xf numFmtId="37" fontId="4" fillId="0" borderId="0" xfId="1" applyNumberFormat="1" applyFont="1" applyFill="1" applyBorder="1" applyAlignment="1">
      <alignment horizontal="center" vertical="center" wrapText="1" readingOrder="1"/>
    </xf>
    <xf numFmtId="164" fontId="9" fillId="3" borderId="28" xfId="3" applyFont="1" applyFill="1" applyBorder="1" applyAlignment="1">
      <alignment horizontal="center" vertical="center"/>
    </xf>
    <xf numFmtId="164" fontId="9" fillId="3" borderId="29" xfId="3" applyFont="1" applyFill="1" applyBorder="1" applyAlignment="1">
      <alignment horizontal="center" vertical="center"/>
    </xf>
    <xf numFmtId="164" fontId="14" fillId="0" borderId="0" xfId="3" applyFont="1" applyFill="1" applyBorder="1" applyAlignment="1">
      <alignment horizontal="left" vertical="center" indent="1" readingOrder="1"/>
    </xf>
    <xf numFmtId="164" fontId="5" fillId="5" borderId="7" xfId="3" applyFont="1" applyFill="1" applyBorder="1" applyAlignment="1">
      <alignment horizontal="center" vertical="center"/>
    </xf>
    <xf numFmtId="164" fontId="5" fillId="5" borderId="8" xfId="3" applyFont="1" applyFill="1" applyBorder="1" applyAlignment="1">
      <alignment horizontal="center" vertical="center"/>
    </xf>
    <xf numFmtId="164" fontId="5" fillId="5" borderId="14" xfId="3" applyFont="1" applyFill="1" applyBorder="1" applyAlignment="1">
      <alignment horizontal="center" vertical="center"/>
    </xf>
    <xf numFmtId="164" fontId="5" fillId="5" borderId="15" xfId="3" applyFont="1" applyFill="1" applyBorder="1" applyAlignment="1">
      <alignment horizontal="center" vertical="center"/>
    </xf>
    <xf numFmtId="164" fontId="4" fillId="0" borderId="5" xfId="3" applyFont="1" applyFill="1" applyBorder="1" applyAlignment="1">
      <alignment horizontal="left" vertical="center" indent="1"/>
    </xf>
    <xf numFmtId="164" fontId="4" fillId="0" borderId="12" xfId="3" applyFont="1" applyFill="1" applyBorder="1" applyAlignment="1">
      <alignment horizontal="left" vertical="center" indent="1"/>
    </xf>
    <xf numFmtId="4" fontId="4" fillId="0" borderId="14" xfId="4" applyNumberFormat="1" applyFont="1" applyFill="1" applyBorder="1" applyAlignment="1">
      <alignment horizontal="center" vertical="center"/>
    </xf>
    <xf numFmtId="164" fontId="2" fillId="0" borderId="0" xfId="3" applyFont="1" applyBorder="1"/>
    <xf numFmtId="164" fontId="3" fillId="0" borderId="0" xfId="3" applyFont="1" applyFill="1" applyBorder="1" applyAlignment="1">
      <alignment horizontal="center" vertical="center" wrapText="1" readingOrder="1"/>
    </xf>
    <xf numFmtId="4" fontId="4" fillId="0" borderId="5" xfId="4" applyNumberFormat="1" applyFont="1" applyFill="1" applyBorder="1" applyAlignment="1">
      <alignment horizontal="left" vertical="center"/>
    </xf>
    <xf numFmtId="4" fontId="4" fillId="0" borderId="9" xfId="4" applyNumberFormat="1" applyFont="1" applyFill="1" applyBorder="1" applyAlignment="1">
      <alignment horizontal="left" vertical="center"/>
    </xf>
    <xf numFmtId="4" fontId="4" fillId="0" borderId="12" xfId="4" applyNumberFormat="1" applyFont="1" applyFill="1" applyBorder="1" applyAlignment="1">
      <alignment horizontal="left" vertical="center"/>
    </xf>
    <xf numFmtId="169" fontId="4" fillId="0" borderId="0" xfId="5" applyNumberFormat="1" applyFont="1" applyFill="1" applyBorder="1" applyAlignment="1">
      <alignment horizontal="center" vertical="center" wrapText="1" readingOrder="1"/>
    </xf>
    <xf numFmtId="164" fontId="5" fillId="5" borderId="12" xfId="3" applyFont="1" applyFill="1" applyBorder="1" applyAlignment="1">
      <alignment horizontal="left" vertical="center"/>
    </xf>
    <xf numFmtId="164" fontId="4" fillId="0" borderId="0" xfId="3" applyFont="1" applyFill="1" applyBorder="1" applyAlignment="1">
      <alignment vertical="center"/>
    </xf>
    <xf numFmtId="164" fontId="15" fillId="0" borderId="0" xfId="3" applyFont="1" applyFill="1" applyBorder="1" applyAlignment="1">
      <alignment vertical="center"/>
    </xf>
    <xf numFmtId="164" fontId="16" fillId="0" borderId="0" xfId="3" applyFont="1" applyFill="1" applyBorder="1" applyAlignment="1">
      <alignment horizontal="centerContinuous" vertical="center"/>
    </xf>
    <xf numFmtId="164" fontId="17" fillId="0" borderId="0" xfId="3" applyFont="1" applyFill="1" applyBorder="1" applyAlignment="1">
      <alignment horizontal="centerContinuous" vertical="center"/>
    </xf>
    <xf numFmtId="164" fontId="18" fillId="0" borderId="0" xfId="3" applyFont="1" applyFill="1" applyBorder="1" applyAlignment="1">
      <alignment horizontal="centerContinuous" vertical="center"/>
    </xf>
    <xf numFmtId="164" fontId="19" fillId="3" borderId="5" xfId="3" applyFont="1" applyFill="1" applyBorder="1" applyAlignment="1">
      <alignment vertical="center"/>
    </xf>
    <xf numFmtId="164" fontId="19" fillId="3" borderId="12" xfId="3" applyFont="1" applyFill="1" applyBorder="1" applyAlignment="1">
      <alignment vertical="center"/>
    </xf>
    <xf numFmtId="164" fontId="15" fillId="0" borderId="5" xfId="3" applyFont="1" applyFill="1" applyBorder="1" applyAlignment="1">
      <alignment horizontal="left" vertical="center"/>
    </xf>
    <xf numFmtId="170" fontId="15" fillId="3" borderId="11" xfId="4" applyNumberFormat="1" applyFont="1" applyFill="1" applyBorder="1" applyAlignment="1">
      <alignment horizontal="center" vertical="center"/>
    </xf>
    <xf numFmtId="164" fontId="15" fillId="0" borderId="9" xfId="3" applyFont="1" applyFill="1" applyBorder="1" applyAlignment="1">
      <alignment horizontal="left" vertical="center"/>
    </xf>
    <xf numFmtId="170" fontId="15" fillId="0" borderId="0" xfId="4" applyNumberFormat="1" applyFont="1" applyFill="1" applyBorder="1" applyAlignment="1">
      <alignment horizontal="center" vertical="center"/>
    </xf>
    <xf numFmtId="170" fontId="15" fillId="0" borderId="10" xfId="4" applyNumberFormat="1" applyFont="1" applyFill="1" applyBorder="1" applyAlignment="1">
      <alignment horizontal="center" vertical="center"/>
    </xf>
    <xf numFmtId="164" fontId="15" fillId="0" borderId="12" xfId="3" applyFont="1" applyFill="1" applyBorder="1" applyAlignment="1">
      <alignment horizontal="left" vertical="center"/>
    </xf>
    <xf numFmtId="168" fontId="4" fillId="0" borderId="6" xfId="3" applyNumberFormat="1" applyFont="1" applyFill="1" applyBorder="1" applyAlignment="1">
      <alignment horizontal="center" vertical="center" wrapText="1" readingOrder="1"/>
    </xf>
    <xf numFmtId="168" fontId="4" fillId="0" borderId="10" xfId="3" applyNumberFormat="1" applyFont="1" applyFill="1" applyBorder="1" applyAlignment="1">
      <alignment horizontal="center" vertical="center" wrapText="1" readingOrder="1"/>
    </xf>
    <xf numFmtId="167" fontId="3" fillId="5" borderId="2" xfId="2" applyNumberFormat="1" applyFont="1" applyFill="1" applyBorder="1" applyAlignment="1">
      <alignment horizontal="center" vertical="center" wrapText="1" readingOrder="1"/>
    </xf>
    <xf numFmtId="167" fontId="3" fillId="5" borderId="3" xfId="2" applyNumberFormat="1" applyFont="1" applyFill="1" applyBorder="1" applyAlignment="1">
      <alignment horizontal="center" vertical="center" wrapText="1" readingOrder="1"/>
    </xf>
    <xf numFmtId="167" fontId="3" fillId="5" borderId="4" xfId="2" applyNumberFormat="1" applyFont="1" applyFill="1" applyBorder="1" applyAlignment="1">
      <alignment horizontal="center" vertical="center" wrapText="1" readingOrder="1"/>
    </xf>
    <xf numFmtId="0" fontId="15" fillId="0" borderId="0" xfId="0" applyFont="1" applyFill="1"/>
    <xf numFmtId="0" fontId="21" fillId="0" borderId="0" xfId="6" applyFont="1" applyFill="1"/>
    <xf numFmtId="37" fontId="4" fillId="0" borderId="6" xfId="5" applyNumberFormat="1" applyFont="1" applyFill="1" applyBorder="1" applyAlignment="1">
      <alignment horizontal="center" vertical="center" wrapText="1" readingOrder="1"/>
    </xf>
    <xf numFmtId="37" fontId="4" fillId="0" borderId="10" xfId="5" applyNumberFormat="1" applyFont="1" applyFill="1" applyBorder="1" applyAlignment="1">
      <alignment horizontal="center" vertical="center" wrapText="1" readingOrder="1"/>
    </xf>
    <xf numFmtId="169" fontId="4" fillId="0" borderId="6" xfId="5" applyNumberFormat="1" applyFont="1" applyFill="1" applyBorder="1" applyAlignment="1">
      <alignment horizontal="center" vertical="center" wrapText="1" readingOrder="1"/>
    </xf>
    <xf numFmtId="169" fontId="4" fillId="0" borderId="10" xfId="5" applyNumberFormat="1" applyFont="1" applyFill="1" applyBorder="1" applyAlignment="1">
      <alignment horizontal="center" vertical="center" wrapText="1" readingOrder="1"/>
    </xf>
    <xf numFmtId="0" fontId="4" fillId="6" borderId="13" xfId="1" quotePrefix="1" applyNumberFormat="1" applyFont="1" applyFill="1" applyBorder="1" applyAlignment="1">
      <alignment horizontal="center" vertical="center" wrapText="1"/>
    </xf>
    <xf numFmtId="39" fontId="4" fillId="0" borderId="31" xfId="1" applyNumberFormat="1" applyFont="1" applyFill="1" applyBorder="1" applyAlignment="1">
      <alignment horizontal="center" vertical="center" wrapText="1" readingOrder="1"/>
    </xf>
    <xf numFmtId="0" fontId="0" fillId="0" borderId="0" xfId="0" applyBorder="1"/>
    <xf numFmtId="164" fontId="3" fillId="3" borderId="33" xfId="3" applyFont="1" applyFill="1" applyBorder="1" applyAlignment="1">
      <alignment horizontal="left" wrapText="1" indent="1" readingOrder="1"/>
    </xf>
    <xf numFmtId="164" fontId="3" fillId="5" borderId="34" xfId="3" applyFont="1" applyFill="1" applyBorder="1" applyAlignment="1">
      <alignment horizontal="center" wrapText="1" readingOrder="1"/>
    </xf>
    <xf numFmtId="164" fontId="3" fillId="5" borderId="35" xfId="3" applyFont="1" applyFill="1" applyBorder="1" applyAlignment="1">
      <alignment horizontal="center" wrapText="1" readingOrder="1"/>
    </xf>
    <xf numFmtId="164" fontId="3" fillId="3" borderId="36" xfId="3" applyFont="1" applyFill="1" applyBorder="1" applyAlignment="1">
      <alignment horizontal="left" wrapText="1" readingOrder="1"/>
    </xf>
    <xf numFmtId="164" fontId="4" fillId="0" borderId="37" xfId="3" applyFont="1" applyFill="1" applyBorder="1" applyAlignment="1">
      <alignment horizontal="left" vertical="center" wrapText="1" indent="1" readingOrder="1"/>
    </xf>
    <xf numFmtId="164" fontId="4" fillId="0" borderId="38" xfId="3" applyFont="1" applyFill="1" applyBorder="1" applyAlignment="1">
      <alignment horizontal="left" vertical="center" wrapText="1" indent="1" readingOrder="1"/>
    </xf>
    <xf numFmtId="167" fontId="0" fillId="0" borderId="25" xfId="2" applyNumberFormat="1" applyFont="1" applyBorder="1"/>
    <xf numFmtId="164" fontId="4" fillId="0" borderId="39" xfId="3" applyFont="1" applyFill="1" applyBorder="1" applyAlignment="1">
      <alignment horizontal="left" vertical="center" wrapText="1" indent="1" readingOrder="1"/>
    </xf>
    <xf numFmtId="167" fontId="0" fillId="0" borderId="21" xfId="2" applyNumberFormat="1" applyFont="1" applyBorder="1"/>
    <xf numFmtId="165" fontId="0" fillId="0" borderId="25" xfId="2" applyNumberFormat="1" applyFont="1" applyBorder="1"/>
    <xf numFmtId="169" fontId="4" fillId="0" borderId="40" xfId="5" applyNumberFormat="1" applyFont="1" applyFill="1" applyBorder="1" applyAlignment="1">
      <alignment horizontal="center" vertical="center" wrapText="1" readingOrder="1"/>
    </xf>
    <xf numFmtId="169" fontId="4" fillId="0" borderId="31" xfId="1" applyNumberFormat="1" applyFont="1" applyFill="1" applyBorder="1" applyAlignment="1">
      <alignment horizontal="center" vertical="center" wrapText="1" readingOrder="1"/>
    </xf>
    <xf numFmtId="167" fontId="0" fillId="0" borderId="20" xfId="2" applyNumberFormat="1" applyFont="1" applyBorder="1"/>
    <xf numFmtId="165" fontId="0" fillId="0" borderId="24" xfId="2" applyNumberFormat="1" applyFont="1" applyBorder="1"/>
    <xf numFmtId="164" fontId="3" fillId="3" borderId="5" xfId="3" applyFont="1" applyFill="1" applyBorder="1" applyAlignment="1">
      <alignment horizontal="left" wrapText="1" readingOrder="1"/>
    </xf>
    <xf numFmtId="164" fontId="4" fillId="4" borderId="33" xfId="3" applyFont="1" applyFill="1" applyBorder="1" applyAlignment="1">
      <alignment horizontal="left" vertical="center" wrapText="1" indent="1" readingOrder="1"/>
    </xf>
    <xf numFmtId="164" fontId="4" fillId="4" borderId="38" xfId="3" applyFont="1" applyFill="1" applyBorder="1" applyAlignment="1">
      <alignment horizontal="left" vertical="center" wrapText="1" indent="1" readingOrder="1"/>
    </xf>
    <xf numFmtId="164" fontId="5" fillId="0" borderId="39" xfId="3" applyFont="1" applyFill="1" applyBorder="1" applyAlignment="1">
      <alignment horizontal="left" vertical="center" wrapText="1" readingOrder="1"/>
    </xf>
    <xf numFmtId="164" fontId="4" fillId="4" borderId="32" xfId="3" applyFont="1" applyFill="1" applyBorder="1" applyAlignment="1">
      <alignment horizontal="left" vertical="center" wrapText="1" indent="1" readingOrder="1"/>
    </xf>
    <xf numFmtId="164" fontId="3" fillId="5" borderId="6" xfId="3" applyFont="1" applyFill="1" applyBorder="1" applyAlignment="1">
      <alignment horizontal="center" vertical="center" wrapText="1" readingOrder="1"/>
    </xf>
    <xf numFmtId="164" fontId="3" fillId="5" borderId="7" xfId="3" applyFont="1" applyFill="1" applyBorder="1" applyAlignment="1">
      <alignment horizontal="center" vertical="center" wrapText="1" readingOrder="1"/>
    </xf>
    <xf numFmtId="164" fontId="3" fillId="5" borderId="8" xfId="3" applyFont="1" applyFill="1" applyBorder="1" applyAlignment="1">
      <alignment horizontal="center" vertical="center" wrapText="1" readingOrder="1"/>
    </xf>
    <xf numFmtId="164" fontId="23" fillId="0" borderId="0" xfId="3" applyFont="1" applyFill="1" applyBorder="1"/>
    <xf numFmtId="1" fontId="4" fillId="6" borderId="20" xfId="4" applyNumberFormat="1" applyFont="1" applyFill="1" applyBorder="1" applyAlignment="1">
      <alignment horizontal="center" vertical="center" wrapText="1"/>
    </xf>
    <xf numFmtId="1" fontId="4" fillId="6" borderId="35" xfId="3" applyNumberFormat="1" applyFont="1" applyFill="1" applyBorder="1" applyAlignment="1">
      <alignment horizontal="center" vertical="center" wrapText="1" readingOrder="1"/>
    </xf>
    <xf numFmtId="1" fontId="4" fillId="5" borderId="21" xfId="3" applyNumberFormat="1" applyFont="1" applyFill="1" applyBorder="1" applyAlignment="1">
      <alignment horizontal="center" vertical="center" wrapText="1" readingOrder="1"/>
    </xf>
    <xf numFmtId="1" fontId="4" fillId="6" borderId="24" xfId="4" applyNumberFormat="1" applyFont="1" applyFill="1" applyBorder="1" applyAlignment="1">
      <alignment horizontal="center" vertical="center" wrapText="1"/>
    </xf>
    <xf numFmtId="1" fontId="4" fillId="6" borderId="0" xfId="3" applyNumberFormat="1" applyFont="1" applyFill="1" applyBorder="1" applyAlignment="1">
      <alignment horizontal="center" vertical="center" wrapText="1" readingOrder="1"/>
    </xf>
    <xf numFmtId="1" fontId="4" fillId="5" borderId="25" xfId="3" applyNumberFormat="1" applyFont="1" applyFill="1" applyBorder="1" applyAlignment="1">
      <alignment horizontal="center" vertical="center" wrapText="1" readingOrder="1"/>
    </xf>
    <xf numFmtId="1" fontId="5" fillId="0" borderId="28" xfId="3" applyNumberFormat="1" applyFont="1" applyFill="1" applyBorder="1" applyAlignment="1">
      <alignment horizontal="center" vertical="center" wrapText="1" readingOrder="1"/>
    </xf>
    <xf numFmtId="1" fontId="5" fillId="6" borderId="31" xfId="3" applyNumberFormat="1" applyFont="1" applyFill="1" applyBorder="1" applyAlignment="1">
      <alignment horizontal="center" vertical="center" wrapText="1" readingOrder="1"/>
    </xf>
    <xf numFmtId="1" fontId="5" fillId="5" borderId="29" xfId="3" applyNumberFormat="1" applyFont="1" applyFill="1" applyBorder="1" applyAlignment="1">
      <alignment horizontal="center" vertical="center" wrapText="1" readingOrder="1"/>
    </xf>
    <xf numFmtId="1" fontId="4" fillId="6" borderId="10" xfId="4" applyNumberFormat="1" applyFont="1" applyFill="1" applyBorder="1" applyAlignment="1">
      <alignment horizontal="center" vertical="center" wrapText="1"/>
    </xf>
    <xf numFmtId="1" fontId="4" fillId="5" borderId="11" xfId="3" applyNumberFormat="1" applyFont="1" applyFill="1" applyBorder="1" applyAlignment="1">
      <alignment horizontal="center" vertical="center" wrapText="1" readingOrder="1"/>
    </xf>
    <xf numFmtId="1" fontId="4" fillId="6" borderId="43" xfId="4" applyNumberFormat="1" applyFont="1" applyFill="1" applyBorder="1" applyAlignment="1">
      <alignment horizontal="center" vertical="center" wrapText="1"/>
    </xf>
    <xf numFmtId="1" fontId="4" fillId="6" borderId="42" xfId="3" applyNumberFormat="1" applyFont="1" applyFill="1" applyBorder="1" applyAlignment="1">
      <alignment horizontal="center" vertical="center" wrapText="1" readingOrder="1"/>
    </xf>
    <xf numFmtId="1" fontId="4" fillId="5" borderId="44" xfId="3" applyNumberFormat="1" applyFont="1" applyFill="1" applyBorder="1" applyAlignment="1">
      <alignment horizontal="center" vertical="center" wrapText="1" readingOrder="1"/>
    </xf>
    <xf numFmtId="164" fontId="5" fillId="5" borderId="6" xfId="3" applyFont="1" applyFill="1" applyBorder="1" applyAlignment="1">
      <alignment vertical="center"/>
    </xf>
    <xf numFmtId="164" fontId="5" fillId="5" borderId="13" xfId="3" applyFont="1" applyFill="1" applyBorder="1" applyAlignment="1">
      <alignment vertical="center"/>
    </xf>
    <xf numFmtId="4" fontId="4" fillId="0" borderId="0" xfId="4" applyNumberFormat="1" applyFont="1" applyFill="1" applyBorder="1" applyAlignment="1">
      <alignment horizontal="center" vertical="center"/>
    </xf>
    <xf numFmtId="164" fontId="3" fillId="3" borderId="3" xfId="3" applyFont="1" applyFill="1" applyBorder="1" applyAlignment="1">
      <alignment horizontal="center" vertical="center" wrapText="1" readingOrder="1"/>
    </xf>
    <xf numFmtId="164" fontId="3" fillId="5" borderId="3" xfId="3" applyFont="1" applyFill="1" applyBorder="1" applyAlignment="1">
      <alignment horizontal="center" vertical="center" wrapText="1" readingOrder="1"/>
    </xf>
    <xf numFmtId="164" fontId="3" fillId="5" borderId="2" xfId="3" applyFont="1" applyFill="1" applyBorder="1" applyAlignment="1">
      <alignment horizontal="center" vertical="center" wrapText="1" readingOrder="1"/>
    </xf>
    <xf numFmtId="164" fontId="3" fillId="5" borderId="45" xfId="3" applyFont="1" applyFill="1" applyBorder="1" applyAlignment="1">
      <alignment horizontal="center" wrapText="1" readingOrder="1"/>
    </xf>
    <xf numFmtId="39" fontId="4" fillId="0" borderId="46" xfId="5" applyNumberFormat="1" applyFont="1" applyFill="1" applyBorder="1" applyAlignment="1">
      <alignment horizontal="center" vertical="center" wrapText="1" readingOrder="1"/>
    </xf>
    <xf numFmtId="169" fontId="4" fillId="5" borderId="47" xfId="5" applyNumberFormat="1" applyFont="1" applyFill="1" applyBorder="1" applyAlignment="1">
      <alignment horizontal="center" vertical="center" wrapText="1" readingOrder="1"/>
    </xf>
    <xf numFmtId="169" fontId="4" fillId="5" borderId="48" xfId="5" applyNumberFormat="1" applyFont="1" applyFill="1" applyBorder="1" applyAlignment="1">
      <alignment horizontal="center" vertical="center" wrapText="1" readingOrder="1"/>
    </xf>
    <xf numFmtId="169" fontId="4" fillId="5" borderId="41" xfId="5" applyNumberFormat="1" applyFont="1" applyFill="1" applyBorder="1" applyAlignment="1">
      <alignment horizontal="center" vertical="center" wrapText="1" readingOrder="1"/>
    </xf>
    <xf numFmtId="4" fontId="4" fillId="5" borderId="27" xfId="4" applyNumberFormat="1" applyFont="1" applyFill="1" applyBorder="1" applyAlignment="1">
      <alignment horizontal="center" vertical="center"/>
    </xf>
    <xf numFmtId="4" fontId="4" fillId="5" borderId="29" xfId="4" applyNumberFormat="1" applyFont="1" applyFill="1" applyBorder="1" applyAlignment="1">
      <alignment horizontal="center" vertical="center"/>
    </xf>
    <xf numFmtId="4" fontId="4" fillId="0" borderId="26" xfId="4" applyNumberFormat="1" applyFont="1" applyFill="1" applyBorder="1" applyAlignment="1">
      <alignment horizontal="center" vertical="center"/>
    </xf>
    <xf numFmtId="4" fontId="4" fillId="0" borderId="28" xfId="4" applyNumberFormat="1" applyFont="1" applyFill="1" applyBorder="1" applyAlignment="1">
      <alignment horizontal="center" vertical="center"/>
    </xf>
    <xf numFmtId="166" fontId="15" fillId="0" borderId="40" xfId="4" applyNumberFormat="1" applyFont="1" applyFill="1" applyBorder="1" applyAlignment="1">
      <alignment horizontal="center" vertical="center"/>
    </xf>
    <xf numFmtId="165" fontId="0" fillId="0" borderId="28" xfId="2" applyNumberFormat="1" applyFont="1" applyBorder="1"/>
    <xf numFmtId="170" fontId="15" fillId="3" borderId="8" xfId="4" applyNumberFormat="1" applyFont="1" applyFill="1" applyBorder="1" applyAlignment="1">
      <alignment horizontal="center" vertical="center"/>
    </xf>
    <xf numFmtId="164" fontId="19" fillId="3" borderId="49" xfId="3" applyFont="1" applyFill="1" applyBorder="1" applyAlignment="1">
      <alignment horizontal="left" vertical="center"/>
    </xf>
    <xf numFmtId="166" fontId="15" fillId="0" borderId="31" xfId="4" applyNumberFormat="1" applyFont="1" applyFill="1" applyBorder="1" applyAlignment="1">
      <alignment horizontal="center" vertical="center"/>
    </xf>
    <xf numFmtId="166" fontId="15" fillId="3" borderId="29" xfId="4" applyNumberFormat="1" applyFont="1" applyFill="1" applyBorder="1" applyAlignment="1">
      <alignment horizontal="center" vertical="center"/>
    </xf>
    <xf numFmtId="164" fontId="23" fillId="0" borderId="0" xfId="3" applyFont="1"/>
    <xf numFmtId="4" fontId="4" fillId="0" borderId="24" xfId="4" applyNumberFormat="1" applyFont="1" applyFill="1" applyBorder="1" applyAlignment="1">
      <alignment horizontal="center" vertical="center"/>
    </xf>
    <xf numFmtId="4" fontId="4" fillId="7" borderId="27" xfId="4" applyNumberFormat="1" applyFont="1" applyFill="1" applyBorder="1" applyAlignment="1">
      <alignment horizontal="center" vertical="center"/>
    </xf>
    <xf numFmtId="4" fontId="4" fillId="7" borderId="25" xfId="4" applyNumberFormat="1" applyFont="1" applyFill="1" applyBorder="1" applyAlignment="1">
      <alignment horizontal="center" vertical="center"/>
    </xf>
    <xf numFmtId="4" fontId="4" fillId="7" borderId="29" xfId="4" applyNumberFormat="1" applyFont="1" applyFill="1" applyBorder="1" applyAlignment="1">
      <alignment horizontal="center" vertical="center"/>
    </xf>
    <xf numFmtId="168" fontId="4" fillId="0" borderId="7" xfId="3" applyNumberFormat="1" applyFont="1" applyFill="1" applyBorder="1" applyAlignment="1">
      <alignment horizontal="center" vertical="center" wrapText="1" readingOrder="1"/>
    </xf>
    <xf numFmtId="168" fontId="4" fillId="0" borderId="0" xfId="3" applyNumberFormat="1" applyFont="1" applyFill="1" applyBorder="1" applyAlignment="1">
      <alignment horizontal="center" vertical="center" wrapText="1" readingOrder="1"/>
    </xf>
    <xf numFmtId="3" fontId="5" fillId="0" borderId="14" xfId="3" applyNumberFormat="1" applyFont="1" applyFill="1" applyBorder="1" applyAlignment="1">
      <alignment horizontal="center" vertical="center" wrapText="1"/>
    </xf>
    <xf numFmtId="164" fontId="4" fillId="3" borderId="6" xfId="3" applyFont="1" applyFill="1" applyBorder="1" applyAlignment="1">
      <alignment horizontal="center" wrapText="1"/>
    </xf>
    <xf numFmtId="164" fontId="4" fillId="3" borderId="8" xfId="3" applyFont="1" applyFill="1" applyBorder="1" applyAlignment="1">
      <alignment horizontal="center" wrapText="1"/>
    </xf>
    <xf numFmtId="168" fontId="4" fillId="0" borderId="20" xfId="3" applyNumberFormat="1" applyFont="1" applyFill="1" applyBorder="1" applyAlignment="1">
      <alignment horizontal="center" vertical="center" wrapText="1" readingOrder="1"/>
    </xf>
    <xf numFmtId="168" fontId="4" fillId="0" borderId="21" xfId="3" applyNumberFormat="1" applyFont="1" applyFill="1" applyBorder="1" applyAlignment="1">
      <alignment horizontal="center" vertical="center" wrapText="1" readingOrder="1"/>
    </xf>
    <xf numFmtId="168" fontId="4" fillId="0" borderId="24" xfId="3" applyNumberFormat="1" applyFont="1" applyFill="1" applyBorder="1" applyAlignment="1">
      <alignment horizontal="center" vertical="center" wrapText="1" readingOrder="1"/>
    </xf>
    <xf numFmtId="168" fontId="4" fillId="0" borderId="25" xfId="3" applyNumberFormat="1" applyFont="1" applyFill="1" applyBorder="1" applyAlignment="1">
      <alignment horizontal="center" vertical="center" wrapText="1" readingOrder="1"/>
    </xf>
    <xf numFmtId="168" fontId="4" fillId="0" borderId="28" xfId="3" applyNumberFormat="1" applyFont="1" applyFill="1" applyBorder="1" applyAlignment="1">
      <alignment horizontal="center" vertical="center" wrapText="1" readingOrder="1"/>
    </xf>
    <xf numFmtId="168" fontId="4" fillId="0" borderId="29" xfId="3" applyNumberFormat="1" applyFont="1" applyFill="1" applyBorder="1" applyAlignment="1">
      <alignment horizontal="center" vertical="center" wrapText="1" readingOrder="1"/>
    </xf>
    <xf numFmtId="37" fontId="4" fillId="5" borderId="7" xfId="5" applyNumberFormat="1" applyFont="1" applyFill="1" applyBorder="1" applyAlignment="1">
      <alignment horizontal="center" vertical="center" wrapText="1" readingOrder="1"/>
    </xf>
    <xf numFmtId="37" fontId="4" fillId="5" borderId="0" xfId="5" applyNumberFormat="1" applyFont="1" applyFill="1" applyBorder="1" applyAlignment="1">
      <alignment horizontal="center" vertical="center" wrapText="1" readingOrder="1"/>
    </xf>
    <xf numFmtId="39" fontId="4" fillId="5" borderId="50" xfId="5" applyNumberFormat="1" applyFont="1" applyFill="1" applyBorder="1" applyAlignment="1">
      <alignment horizontal="center" vertical="center" wrapText="1" readingOrder="1"/>
    </xf>
    <xf numFmtId="164" fontId="9" fillId="3" borderId="24" xfId="3" applyFont="1" applyFill="1" applyBorder="1" applyAlignment="1">
      <alignment horizontal="center" vertical="center"/>
    </xf>
    <xf numFmtId="164" fontId="9" fillId="3" borderId="25" xfId="3" applyFont="1" applyFill="1" applyBorder="1" applyAlignment="1">
      <alignment horizontal="center" vertical="center"/>
    </xf>
    <xf numFmtId="165" fontId="0" fillId="0" borderId="29" xfId="2" applyNumberFormat="1" applyFont="1" applyBorder="1"/>
    <xf numFmtId="164" fontId="4" fillId="6" borderId="6" xfId="3" applyFont="1" applyFill="1" applyBorder="1" applyAlignment="1">
      <alignment horizontal="left" vertical="center" wrapText="1" indent="1" readingOrder="1"/>
    </xf>
    <xf numFmtId="164" fontId="4" fillId="6" borderId="10" xfId="3" applyFont="1" applyFill="1" applyBorder="1" applyAlignment="1">
      <alignment horizontal="left" vertical="center" wrapText="1" indent="1" readingOrder="1"/>
    </xf>
    <xf numFmtId="164" fontId="5" fillId="0" borderId="13" xfId="3" applyFont="1" applyFill="1" applyBorder="1" applyAlignment="1">
      <alignment horizontal="left" vertical="center" wrapText="1" readingOrder="1"/>
    </xf>
    <xf numFmtId="164" fontId="3" fillId="3" borderId="6" xfId="3" applyFont="1" applyFill="1" applyBorder="1" applyAlignment="1">
      <alignment horizontal="center" vertical="center" wrapText="1" readingOrder="1"/>
    </xf>
    <xf numFmtId="164" fontId="3" fillId="3" borderId="7" xfId="3" applyFont="1" applyFill="1" applyBorder="1" applyAlignment="1">
      <alignment horizontal="center" vertical="center" wrapText="1" readingOrder="1"/>
    </xf>
    <xf numFmtId="164" fontId="3" fillId="3" borderId="8" xfId="3" applyFont="1" applyFill="1" applyBorder="1" applyAlignment="1">
      <alignment horizontal="center" vertical="center" wrapText="1" readingOrder="1"/>
    </xf>
    <xf numFmtId="165" fontId="4" fillId="6" borderId="20" xfId="3" applyNumberFormat="1" applyFont="1" applyFill="1" applyBorder="1" applyAlignment="1">
      <alignment horizontal="center" vertical="center" wrapText="1" readingOrder="1"/>
    </xf>
    <xf numFmtId="165" fontId="4" fillId="6" borderId="35" xfId="3" applyNumberFormat="1" applyFont="1" applyFill="1" applyBorder="1" applyAlignment="1">
      <alignment horizontal="center" vertical="center" wrapText="1" readingOrder="1"/>
    </xf>
    <xf numFmtId="165" fontId="4" fillId="5" borderId="21" xfId="3" applyNumberFormat="1" applyFont="1" applyFill="1" applyBorder="1" applyAlignment="1">
      <alignment horizontal="center" vertical="center" wrapText="1" readingOrder="1"/>
    </xf>
    <xf numFmtId="165" fontId="4" fillId="6" borderId="24" xfId="3" applyNumberFormat="1" applyFont="1" applyFill="1" applyBorder="1" applyAlignment="1">
      <alignment horizontal="center" vertical="center" wrapText="1" readingOrder="1"/>
    </xf>
    <xf numFmtId="165" fontId="4" fillId="5" borderId="25" xfId="3" applyNumberFormat="1" applyFont="1" applyFill="1" applyBorder="1" applyAlignment="1">
      <alignment horizontal="center" vertical="center" wrapText="1" readingOrder="1"/>
    </xf>
    <xf numFmtId="165" fontId="5" fillId="0" borderId="28" xfId="3" applyNumberFormat="1" applyFont="1" applyFill="1" applyBorder="1" applyAlignment="1">
      <alignment horizontal="center" vertical="center" wrapText="1" readingOrder="1"/>
    </xf>
    <xf numFmtId="165" fontId="5" fillId="0" borderId="31" xfId="3" applyNumberFormat="1" applyFont="1" applyFill="1" applyBorder="1" applyAlignment="1">
      <alignment horizontal="center" vertical="center" wrapText="1" readingOrder="1"/>
    </xf>
    <xf numFmtId="165" fontId="4" fillId="5" borderId="29" xfId="3" applyNumberFormat="1" applyFont="1" applyFill="1" applyBorder="1" applyAlignment="1">
      <alignment horizontal="center" vertical="center" wrapText="1" readingOrder="1"/>
    </xf>
    <xf numFmtId="0" fontId="22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0" fillId="0" borderId="0" xfId="0" applyAlignment="1"/>
    <xf numFmtId="164" fontId="9" fillId="3" borderId="20" xfId="3" applyFont="1" applyFill="1" applyBorder="1" applyAlignment="1">
      <alignment horizontal="center" vertical="center"/>
    </xf>
    <xf numFmtId="164" fontId="9" fillId="3" borderId="21" xfId="3" applyFont="1" applyFill="1" applyBorder="1" applyAlignment="1">
      <alignment horizontal="center" vertical="center"/>
    </xf>
    <xf numFmtId="164" fontId="5" fillId="5" borderId="21" xfId="3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4" fontId="5" fillId="5" borderId="20" xfId="3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5" fillId="5" borderId="35" xfId="3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5" fillId="3" borderId="2" xfId="3" applyFont="1" applyFill="1" applyBorder="1" applyAlignment="1">
      <alignment horizontal="center" wrapText="1" readingOrder="1"/>
    </xf>
    <xf numFmtId="164" fontId="5" fillId="3" borderId="4" xfId="3" applyFont="1" applyFill="1" applyBorder="1" applyAlignment="1">
      <alignment horizontal="center" wrapText="1" readingOrder="1"/>
    </xf>
    <xf numFmtId="164" fontId="5" fillId="5" borderId="8" xfId="3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5" fillId="5" borderId="6" xfId="3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5" fillId="5" borderId="7" xfId="3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7">
    <cellStyle name="Comma" xfId="1" builtinId="3"/>
    <cellStyle name="Comma 3 3" xfId="5"/>
    <cellStyle name="Hyperlink" xfId="6" builtinId="8"/>
    <cellStyle name="Normal" xfId="0" builtinId="0"/>
    <cellStyle name="Normal 12" xfId="3"/>
    <cellStyle name="Percent" xfId="2" builtinId="5"/>
    <cellStyle name="Percent 2 1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53787</xdr:colOff>
      <xdr:row>1</xdr:row>
      <xdr:rowOff>17929</xdr:rowOff>
    </xdr:from>
    <xdr:to>
      <xdr:col>1</xdr:col>
      <xdr:colOff>2339501</xdr:colOff>
      <xdr:row>5</xdr:row>
      <xdr:rowOff>129323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022" y="197223"/>
          <a:ext cx="2285714" cy="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2"/>
  <sheetViews>
    <sheetView showGridLines="0" tabSelected="1" zoomScale="85" zoomScaleNormal="85" workbookViewId="0">
      <pane ySplit="1" topLeftCell="A2" activePane="bottomLeft" state="frozen"/>
      <selection pane="bottomLeft" activeCell="B197" sqref="B197"/>
    </sheetView>
  </sheetViews>
  <sheetFormatPr defaultColWidth="0" defaultRowHeight="14.4" zeroHeight="1" x14ac:dyDescent="0.3"/>
  <cols>
    <col min="1" max="1" width="6.5546875" style="149" customWidth="1"/>
    <col min="2" max="2" width="43.88671875" customWidth="1"/>
    <col min="3" max="3" width="15.6640625" customWidth="1"/>
    <col min="4" max="4" width="18" customWidth="1"/>
    <col min="5" max="5" width="15.6640625" customWidth="1"/>
    <col min="6" max="6" width="8.44140625" bestFit="1" customWidth="1"/>
    <col min="7" max="7" width="9.109375" customWidth="1"/>
    <col min="8" max="8" width="10.33203125" customWidth="1"/>
    <col min="9" max="9" width="9.109375" customWidth="1"/>
    <col min="10" max="19" width="0" hidden="1" customWidth="1"/>
    <col min="20" max="16384" width="9.109375" hidden="1"/>
  </cols>
  <sheetData>
    <row r="1" spans="1:7" x14ac:dyDescent="0.3"/>
    <row r="2" spans="1:7" x14ac:dyDescent="0.3">
      <c r="C2" s="252" t="s">
        <v>116</v>
      </c>
      <c r="D2" s="252"/>
      <c r="E2" s="252"/>
      <c r="F2" s="252"/>
      <c r="G2" s="252"/>
    </row>
    <row r="3" spans="1:7" x14ac:dyDescent="0.3">
      <c r="C3" s="252"/>
      <c r="D3" s="252"/>
      <c r="E3" s="252"/>
      <c r="F3" s="252"/>
      <c r="G3" s="252"/>
    </row>
    <row r="4" spans="1:7" x14ac:dyDescent="0.3">
      <c r="C4" s="252"/>
      <c r="D4" s="252"/>
      <c r="E4" s="252"/>
      <c r="F4" s="252"/>
      <c r="G4" s="252"/>
    </row>
    <row r="5" spans="1:7" x14ac:dyDescent="0.3">
      <c r="C5" s="252"/>
      <c r="D5" s="252"/>
      <c r="E5" s="252"/>
      <c r="F5" s="252"/>
      <c r="G5" s="252"/>
    </row>
    <row r="6" spans="1:7" x14ac:dyDescent="0.3">
      <c r="C6" s="252"/>
      <c r="D6" s="252"/>
      <c r="E6" s="252"/>
      <c r="F6" s="252"/>
      <c r="G6" s="252"/>
    </row>
    <row r="7" spans="1:7" ht="15.6" x14ac:dyDescent="0.3">
      <c r="A7" s="150"/>
      <c r="B7" s="253" t="s">
        <v>0</v>
      </c>
      <c r="C7" s="253"/>
      <c r="D7" s="253"/>
      <c r="E7" s="253"/>
      <c r="F7" s="254"/>
      <c r="G7" s="254"/>
    </row>
    <row r="8" spans="1:7" ht="15" thickBot="1" x14ac:dyDescent="0.35"/>
    <row r="9" spans="1:7" x14ac:dyDescent="0.3">
      <c r="B9" s="158"/>
      <c r="C9" s="159"/>
      <c r="D9" s="160"/>
      <c r="E9" s="160"/>
      <c r="F9" s="255" t="s">
        <v>61</v>
      </c>
      <c r="G9" s="256"/>
    </row>
    <row r="10" spans="1:7" ht="30.6" customHeight="1" thickBot="1" x14ac:dyDescent="0.35">
      <c r="B10" s="161" t="s">
        <v>117</v>
      </c>
      <c r="C10" s="61" t="s">
        <v>114</v>
      </c>
      <c r="D10" s="62" t="s">
        <v>110</v>
      </c>
      <c r="E10" s="62" t="s">
        <v>113</v>
      </c>
      <c r="F10" s="235" t="s">
        <v>62</v>
      </c>
      <c r="G10" s="236" t="s">
        <v>63</v>
      </c>
    </row>
    <row r="11" spans="1:7" x14ac:dyDescent="0.3">
      <c r="B11" s="162" t="s">
        <v>26</v>
      </c>
      <c r="C11" s="151">
        <v>9775</v>
      </c>
      <c r="D11" s="111">
        <v>13202.719912549692</v>
      </c>
      <c r="E11" s="232">
        <v>13276.493332860768</v>
      </c>
      <c r="F11" s="170">
        <f>E11/D11-1</f>
        <v>5.5877441011946694E-3</v>
      </c>
      <c r="G11" s="166">
        <f>E11/C11-1</f>
        <v>0.35820903660979719</v>
      </c>
    </row>
    <row r="12" spans="1:7" x14ac:dyDescent="0.3">
      <c r="B12" s="163" t="s">
        <v>76</v>
      </c>
      <c r="C12" s="152">
        <v>1672</v>
      </c>
      <c r="D12" s="113">
        <v>2206</v>
      </c>
      <c r="E12" s="233">
        <v>1951</v>
      </c>
      <c r="F12" s="171">
        <f>E12/D12-1</f>
        <v>-0.11559383499546694</v>
      </c>
      <c r="G12" s="164">
        <f t="shared" ref="G12:G14" si="0">E12/C12-1</f>
        <v>0.16686602870813405</v>
      </c>
    </row>
    <row r="13" spans="1:7" x14ac:dyDescent="0.3">
      <c r="B13" s="163" t="s">
        <v>77</v>
      </c>
      <c r="C13" s="152">
        <v>1283</v>
      </c>
      <c r="D13" s="113">
        <v>1329.93</v>
      </c>
      <c r="E13" s="233">
        <v>1234.5630000000001</v>
      </c>
      <c r="F13" s="171">
        <f t="shared" ref="F13:F14" si="1">E13/D13-1</f>
        <v>-7.1708285398479621E-2</v>
      </c>
      <c r="G13" s="167">
        <f t="shared" si="0"/>
        <v>-3.7752922837100411E-2</v>
      </c>
    </row>
    <row r="14" spans="1:7" ht="15" thickBot="1" x14ac:dyDescent="0.35">
      <c r="B14" s="165" t="s">
        <v>78</v>
      </c>
      <c r="C14" s="202">
        <v>7.63</v>
      </c>
      <c r="D14" s="156">
        <v>7.91</v>
      </c>
      <c r="E14" s="234">
        <v>7.35</v>
      </c>
      <c r="F14" s="211">
        <f t="shared" si="1"/>
        <v>-7.079646017699126E-2</v>
      </c>
      <c r="G14" s="237">
        <f t="shared" si="0"/>
        <v>-3.669724770642202E-2</v>
      </c>
    </row>
    <row r="15" spans="1:7" x14ac:dyDescent="0.3">
      <c r="B15" s="116"/>
      <c r="C15" s="157"/>
    </row>
    <row r="16" spans="1:7" ht="15" thickBot="1" x14ac:dyDescent="0.35">
      <c r="C16" s="157"/>
    </row>
    <row r="17" spans="2:7" customFormat="1" x14ac:dyDescent="0.3">
      <c r="B17" s="158"/>
      <c r="C17" s="159"/>
      <c r="D17" s="160"/>
      <c r="E17" s="160"/>
      <c r="F17" s="255" t="s">
        <v>61</v>
      </c>
      <c r="G17" s="256"/>
    </row>
    <row r="18" spans="2:7" customFormat="1" ht="15" thickBot="1" x14ac:dyDescent="0.35">
      <c r="B18" s="161" t="s">
        <v>79</v>
      </c>
      <c r="C18" s="62" t="str">
        <f t="shared" ref="C18:D18" si="2">C10</f>
        <v>Q1 FY2016</v>
      </c>
      <c r="D18" s="62" t="str">
        <f t="shared" si="2"/>
        <v>Q4 FY2016</v>
      </c>
      <c r="E18" s="62" t="str">
        <f>E10</f>
        <v>Q1 FY2017</v>
      </c>
      <c r="F18" s="114" t="s">
        <v>62</v>
      </c>
      <c r="G18" s="115" t="s">
        <v>63</v>
      </c>
    </row>
    <row r="19" spans="2:7" customFormat="1" x14ac:dyDescent="0.3">
      <c r="B19" s="162" t="s">
        <v>26</v>
      </c>
      <c r="C19" s="153">
        <v>154.303</v>
      </c>
      <c r="D19" s="110">
        <v>195.03399999999999</v>
      </c>
      <c r="E19" s="203">
        <v>198.98500000000001</v>
      </c>
      <c r="F19" s="170">
        <f>E19/D19-1</f>
        <v>2.0258006296338227E-2</v>
      </c>
      <c r="G19" s="166">
        <f>E19/C19-1</f>
        <v>0.28957311264200958</v>
      </c>
    </row>
    <row r="20" spans="2:7" customFormat="1" x14ac:dyDescent="0.3">
      <c r="B20" s="163" t="s">
        <v>76</v>
      </c>
      <c r="C20" s="154">
        <v>26.387</v>
      </c>
      <c r="D20" s="112">
        <v>32.548999999999999</v>
      </c>
      <c r="E20" s="204">
        <v>29.231000000000002</v>
      </c>
      <c r="F20" s="171">
        <f>E20/D20-1</f>
        <v>-0.10193861562567197</v>
      </c>
      <c r="G20" s="167">
        <f>E20/C20-1</f>
        <v>0.10778034638268852</v>
      </c>
    </row>
    <row r="21" spans="2:7" customFormat="1" ht="15" thickBot="1" x14ac:dyDescent="0.35">
      <c r="B21" s="165" t="s">
        <v>77</v>
      </c>
      <c r="C21" s="168">
        <v>20.253</v>
      </c>
      <c r="D21" s="169">
        <v>19.617999999999999</v>
      </c>
      <c r="E21" s="205">
        <v>18.484000000000002</v>
      </c>
      <c r="F21" s="211">
        <f>E21/D21-1</f>
        <v>-5.7804057498215711E-2</v>
      </c>
      <c r="G21" s="237">
        <f>E21/C21-1</f>
        <v>-8.7345084678812968E-2</v>
      </c>
    </row>
    <row r="22" spans="2:7" customFormat="1" x14ac:dyDescent="0.3">
      <c r="B22" s="132"/>
    </row>
    <row r="23" spans="2:7" customFormat="1" ht="15" thickBot="1" x14ac:dyDescent="0.35">
      <c r="B23" s="116"/>
    </row>
    <row r="24" spans="2:7" customFormat="1" x14ac:dyDescent="0.3">
      <c r="B24" s="195"/>
      <c r="C24" s="259" t="str">
        <f>C10</f>
        <v>Q1 FY2016</v>
      </c>
      <c r="D24" s="261" t="str">
        <f>D10</f>
        <v>Q4 FY2016</v>
      </c>
      <c r="E24" s="257" t="str">
        <f>E10</f>
        <v>Q1 FY2017</v>
      </c>
    </row>
    <row r="25" spans="2:7" customFormat="1" ht="15" thickBot="1" x14ac:dyDescent="0.35">
      <c r="B25" s="196" t="s">
        <v>80</v>
      </c>
      <c r="C25" s="260" t="s">
        <v>83</v>
      </c>
      <c r="D25" s="262" t="s">
        <v>84</v>
      </c>
      <c r="E25" s="258"/>
    </row>
    <row r="26" spans="2:7" customFormat="1" x14ac:dyDescent="0.3">
      <c r="B26" s="121" t="s">
        <v>81</v>
      </c>
      <c r="C26" s="208">
        <v>63.65</v>
      </c>
      <c r="D26" s="197">
        <v>66.25</v>
      </c>
      <c r="E26" s="206">
        <v>67.52</v>
      </c>
    </row>
    <row r="27" spans="2:7" customFormat="1" ht="15" thickBot="1" x14ac:dyDescent="0.35">
      <c r="B27" s="122" t="s">
        <v>82</v>
      </c>
      <c r="C27" s="209">
        <v>63.35</v>
      </c>
      <c r="D27" s="123">
        <v>67.73</v>
      </c>
      <c r="E27" s="207">
        <v>66.72</v>
      </c>
    </row>
    <row r="28" spans="2:7" customFormat="1" ht="15" thickBot="1" x14ac:dyDescent="0.35"/>
    <row r="29" spans="2:7" customFormat="1" x14ac:dyDescent="0.3">
      <c r="B29" s="213" t="s">
        <v>115</v>
      </c>
      <c r="C29" s="117"/>
      <c r="D29" s="118"/>
    </row>
    <row r="30" spans="2:7" customFormat="1" ht="15" thickBot="1" x14ac:dyDescent="0.35">
      <c r="B30" s="130" t="s">
        <v>86</v>
      </c>
      <c r="C30" s="119" t="s">
        <v>87</v>
      </c>
      <c r="D30" s="120" t="s">
        <v>88</v>
      </c>
    </row>
    <row r="31" spans="2:7" customFormat="1" x14ac:dyDescent="0.3">
      <c r="B31" s="126" t="s">
        <v>89</v>
      </c>
      <c r="C31" s="208">
        <v>35.75</v>
      </c>
      <c r="D31" s="218">
        <v>68.16</v>
      </c>
    </row>
    <row r="32" spans="2:7" customFormat="1" x14ac:dyDescent="0.3">
      <c r="B32" s="127" t="s">
        <v>90</v>
      </c>
      <c r="C32" s="217">
        <v>3</v>
      </c>
      <c r="D32" s="219">
        <v>77.680000000000007</v>
      </c>
    </row>
    <row r="33" spans="1:5" ht="15" thickBot="1" x14ac:dyDescent="0.35">
      <c r="B33" s="128" t="s">
        <v>91</v>
      </c>
      <c r="C33" s="209">
        <v>1.5</v>
      </c>
      <c r="D33" s="220">
        <v>98.89</v>
      </c>
    </row>
    <row r="34" spans="1:5" x14ac:dyDescent="0.3">
      <c r="B34" s="132" t="s">
        <v>118</v>
      </c>
      <c r="C34" s="129"/>
      <c r="D34" s="129"/>
    </row>
    <row r="35" spans="1:5" x14ac:dyDescent="0.3">
      <c r="B35" s="131"/>
      <c r="C35" s="129"/>
      <c r="D35" s="129"/>
    </row>
    <row r="36" spans="1:5" x14ac:dyDescent="0.3">
      <c r="B36" s="131"/>
      <c r="C36" s="129"/>
      <c r="D36" s="129"/>
    </row>
    <row r="37" spans="1:5" ht="17.399999999999999" customHeight="1" x14ac:dyDescent="0.3">
      <c r="A37" s="150"/>
      <c r="B37" s="253" t="s">
        <v>92</v>
      </c>
      <c r="C37" s="253"/>
      <c r="D37" s="253"/>
      <c r="E37" s="253"/>
    </row>
    <row r="38" spans="1:5" ht="21.6" thickBot="1" x14ac:dyDescent="0.35">
      <c r="B38" s="133"/>
      <c r="C38" s="134"/>
      <c r="D38" s="135"/>
      <c r="E38" s="135"/>
    </row>
    <row r="39" spans="1:5" x14ac:dyDescent="0.3">
      <c r="B39" s="136"/>
      <c r="C39" s="267" t="str">
        <f>C10</f>
        <v>Q1 FY2016</v>
      </c>
      <c r="D39" s="269" t="str">
        <f>D10</f>
        <v>Q4 FY2016</v>
      </c>
      <c r="E39" s="265" t="str">
        <f>E10</f>
        <v>Q1 FY2017</v>
      </c>
    </row>
    <row r="40" spans="1:5" ht="15" thickBot="1" x14ac:dyDescent="0.35">
      <c r="B40" s="137" t="s">
        <v>93</v>
      </c>
      <c r="C40" s="268" t="s">
        <v>84</v>
      </c>
      <c r="D40" s="270" t="s">
        <v>84</v>
      </c>
      <c r="E40" s="266" t="s">
        <v>85</v>
      </c>
    </row>
    <row r="41" spans="1:5" x14ac:dyDescent="0.3">
      <c r="B41" s="138" t="s">
        <v>94</v>
      </c>
      <c r="C41" s="141">
        <f>C12/C11</f>
        <v>0.17104859335038364</v>
      </c>
      <c r="D41" s="141">
        <f>D12/D11</f>
        <v>0.16708678322435003</v>
      </c>
      <c r="E41" s="212">
        <f>E12/E11</f>
        <v>0.14695145405383983</v>
      </c>
    </row>
    <row r="42" spans="1:5" x14ac:dyDescent="0.3">
      <c r="B42" s="140" t="s">
        <v>95</v>
      </c>
      <c r="C42" s="141">
        <v>0.22500000000000001</v>
      </c>
      <c r="D42" s="141">
        <v>0.25</v>
      </c>
      <c r="E42" s="139">
        <v>0.24299999999999999</v>
      </c>
    </row>
    <row r="43" spans="1:5" x14ac:dyDescent="0.3">
      <c r="B43" s="140" t="s">
        <v>96</v>
      </c>
      <c r="C43" s="141">
        <f>C13/C11</f>
        <v>0.13125319693094628</v>
      </c>
      <c r="D43" s="141">
        <f>D13/D11</f>
        <v>0.10073151659726194</v>
      </c>
      <c r="E43" s="139">
        <f>E13/E11</f>
        <v>9.2988635556673846E-2</v>
      </c>
    </row>
    <row r="44" spans="1:5" x14ac:dyDescent="0.3">
      <c r="B44" s="140" t="s">
        <v>97</v>
      </c>
      <c r="C44" s="142">
        <v>0.311</v>
      </c>
      <c r="D44" s="141">
        <v>0.30299999999999999</v>
      </c>
      <c r="E44" s="139">
        <v>0.26900000000000002</v>
      </c>
    </row>
    <row r="45" spans="1:5" ht="15" thickBot="1" x14ac:dyDescent="0.35">
      <c r="B45" s="143" t="s">
        <v>98</v>
      </c>
      <c r="C45" s="210">
        <v>69</v>
      </c>
      <c r="D45" s="214">
        <v>74</v>
      </c>
      <c r="E45" s="215">
        <v>65</v>
      </c>
    </row>
    <row r="46" spans="1:5" x14ac:dyDescent="0.3">
      <c r="B46" s="16" t="s">
        <v>99</v>
      </c>
      <c r="C46" s="124"/>
      <c r="D46" s="124"/>
      <c r="E46" s="124"/>
    </row>
    <row r="47" spans="1:5" x14ac:dyDescent="0.3">
      <c r="B47" s="16" t="s">
        <v>100</v>
      </c>
      <c r="C47" s="124"/>
      <c r="D47" s="124"/>
      <c r="E47" s="124"/>
    </row>
    <row r="48" spans="1:5" x14ac:dyDescent="0.3">
      <c r="B48" s="16"/>
      <c r="C48" s="124"/>
      <c r="D48" s="124"/>
      <c r="E48" s="124"/>
    </row>
    <row r="49" spans="1:13" hidden="1" x14ac:dyDescent="0.3">
      <c r="A49" s="150"/>
    </row>
    <row r="50" spans="1:13" hidden="1" x14ac:dyDescent="0.3"/>
    <row r="51" spans="1:13" s="3" customFormat="1" ht="30.75" hidden="1" customHeight="1" x14ac:dyDescent="0.2">
      <c r="A51" s="125"/>
      <c r="I51" s="125"/>
      <c r="L51" s="9"/>
      <c r="M51" s="124"/>
    </row>
    <row r="52" spans="1:13" hidden="1" x14ac:dyDescent="0.3"/>
    <row r="53" spans="1:13" hidden="1" x14ac:dyDescent="0.3"/>
    <row r="54" spans="1:13" hidden="1" x14ac:dyDescent="0.3"/>
    <row r="55" spans="1:13" hidden="1" x14ac:dyDescent="0.3"/>
    <row r="56" spans="1:13" hidden="1" x14ac:dyDescent="0.3"/>
    <row r="57" spans="1:13" hidden="1" x14ac:dyDescent="0.3"/>
    <row r="58" spans="1:13" hidden="1" x14ac:dyDescent="0.3"/>
    <row r="59" spans="1:13" s="3" customFormat="1" ht="30.75" hidden="1" customHeight="1" x14ac:dyDescent="0.2">
      <c r="A59" s="125"/>
      <c r="I59" s="125"/>
      <c r="L59" s="9"/>
      <c r="M59" s="124"/>
    </row>
    <row r="60" spans="1:13" hidden="1" x14ac:dyDescent="0.3"/>
    <row r="61" spans="1:13" hidden="1" x14ac:dyDescent="0.3"/>
    <row r="62" spans="1:13" hidden="1" x14ac:dyDescent="0.3"/>
    <row r="63" spans="1:13" hidden="1" x14ac:dyDescent="0.3"/>
    <row r="64" spans="1:13" hidden="1" x14ac:dyDescent="0.3"/>
    <row r="65" spans="1:13" hidden="1" x14ac:dyDescent="0.3"/>
    <row r="66" spans="1:13" hidden="1" x14ac:dyDescent="0.3"/>
    <row r="67" spans="1:13" hidden="1" x14ac:dyDescent="0.3"/>
    <row r="68" spans="1:13" s="3" customFormat="1" ht="30.75" hidden="1" customHeight="1" x14ac:dyDescent="0.2">
      <c r="A68" s="125"/>
      <c r="I68" s="125"/>
      <c r="L68" s="9"/>
      <c r="M68" s="124"/>
    </row>
    <row r="69" spans="1:13" hidden="1" x14ac:dyDescent="0.3"/>
    <row r="70" spans="1:13" hidden="1" x14ac:dyDescent="0.3"/>
    <row r="71" spans="1:13" hidden="1" x14ac:dyDescent="0.3"/>
    <row r="72" spans="1:13" hidden="1" x14ac:dyDescent="0.3"/>
    <row r="73" spans="1:13" hidden="1" x14ac:dyDescent="0.3"/>
    <row r="74" spans="1:13" ht="15.6" x14ac:dyDescent="0.3">
      <c r="B74" s="253" t="s">
        <v>64</v>
      </c>
      <c r="C74" s="253"/>
      <c r="D74" s="253"/>
      <c r="E74" s="253"/>
    </row>
    <row r="75" spans="1:13" ht="15" thickBot="1" x14ac:dyDescent="0.35"/>
    <row r="76" spans="1:13" ht="15" thickBot="1" x14ac:dyDescent="0.35">
      <c r="B76" s="1" t="s">
        <v>1</v>
      </c>
      <c r="C76" s="198" t="str">
        <f>C10</f>
        <v>Q1 FY2016</v>
      </c>
      <c r="D76" s="198" t="str">
        <f>D10</f>
        <v>Q4 FY2016</v>
      </c>
      <c r="E76" s="2" t="str">
        <f>E10</f>
        <v>Q1 FY2017</v>
      </c>
    </row>
    <row r="77" spans="1:13" x14ac:dyDescent="0.3">
      <c r="B77" s="4" t="s">
        <v>2</v>
      </c>
      <c r="C77" s="5">
        <v>0.6734443083160595</v>
      </c>
      <c r="D77" s="6">
        <v>0.65796040242737641</v>
      </c>
      <c r="E77" s="17">
        <v>0.66707413523177095</v>
      </c>
    </row>
    <row r="78" spans="1:13" x14ac:dyDescent="0.3">
      <c r="B78" s="7" t="s">
        <v>3</v>
      </c>
      <c r="C78" s="8">
        <v>0.21987448854347816</v>
      </c>
      <c r="D78" s="9">
        <v>0.24556611659722721</v>
      </c>
      <c r="E78" s="18">
        <v>0.23128795220033904</v>
      </c>
    </row>
    <row r="79" spans="1:13" x14ac:dyDescent="0.3">
      <c r="B79" s="7" t="s">
        <v>4</v>
      </c>
      <c r="C79" s="8">
        <v>3.4237262456682564E-2</v>
      </c>
      <c r="D79" s="9">
        <v>2.7918790713697062E-2</v>
      </c>
      <c r="E79" s="18">
        <v>3.1115476606427103E-2</v>
      </c>
    </row>
    <row r="80" spans="1:13" x14ac:dyDescent="0.3">
      <c r="B80" s="7" t="s">
        <v>5</v>
      </c>
      <c r="C80" s="8">
        <v>7.2443940683779767E-2</v>
      </c>
      <c r="D80" s="9">
        <v>6.8554690261699192E-2</v>
      </c>
      <c r="E80" s="18">
        <v>7.0522435961462862E-2</v>
      </c>
    </row>
    <row r="81" spans="1:5" ht="15" thickBot="1" x14ac:dyDescent="0.35">
      <c r="B81" s="10" t="s">
        <v>6</v>
      </c>
      <c r="C81" s="11">
        <f>SUM(C77:C80)</f>
        <v>1</v>
      </c>
      <c r="D81" s="12">
        <f t="shared" ref="D81:E81" si="3">SUM(D77:D80)</f>
        <v>0.99999999999999978</v>
      </c>
      <c r="E81" s="19">
        <f t="shared" si="3"/>
        <v>1</v>
      </c>
    </row>
    <row r="82" spans="1:5" x14ac:dyDescent="0.3">
      <c r="B82" s="16"/>
      <c r="C82" s="21"/>
      <c r="D82" s="20"/>
      <c r="E82" s="21"/>
    </row>
    <row r="83" spans="1:5" ht="15" thickBot="1" x14ac:dyDescent="0.35">
      <c r="B83" s="16"/>
      <c r="C83" s="20"/>
      <c r="D83" s="20"/>
      <c r="E83" s="16"/>
    </row>
    <row r="84" spans="1:5" ht="15" thickBot="1" x14ac:dyDescent="0.35">
      <c r="B84" s="1" t="s">
        <v>7</v>
      </c>
      <c r="C84" s="241" t="str">
        <f>C10</f>
        <v>Q1 FY2016</v>
      </c>
      <c r="D84" s="242" t="str">
        <f>D10</f>
        <v>Q4 FY2016</v>
      </c>
      <c r="E84" s="243" t="str">
        <f>E10</f>
        <v>Q1 FY2017</v>
      </c>
    </row>
    <row r="85" spans="1:5" x14ac:dyDescent="0.3">
      <c r="B85" s="238" t="s">
        <v>119</v>
      </c>
      <c r="C85" s="244">
        <v>0.35391129904649349</v>
      </c>
      <c r="D85" s="245">
        <v>0.35341228567187083</v>
      </c>
      <c r="E85" s="246">
        <v>0.36083127525758041</v>
      </c>
    </row>
    <row r="86" spans="1:5" x14ac:dyDescent="0.3">
      <c r="B86" s="239" t="s">
        <v>101</v>
      </c>
      <c r="C86" s="247">
        <v>0.26912058781154591</v>
      </c>
      <c r="D86" s="25">
        <v>0.24425017001818961</v>
      </c>
      <c r="E86" s="248">
        <v>0.24903423516750645</v>
      </c>
    </row>
    <row r="87" spans="1:5" x14ac:dyDescent="0.3">
      <c r="B87" s="239" t="s">
        <v>8</v>
      </c>
      <c r="C87" s="247">
        <v>0.22131580968336823</v>
      </c>
      <c r="D87" s="25">
        <v>0.23802488190121043</v>
      </c>
      <c r="E87" s="248">
        <v>0.24056584511633775</v>
      </c>
    </row>
    <row r="88" spans="1:5" x14ac:dyDescent="0.3">
      <c r="B88" s="239" t="s">
        <v>9</v>
      </c>
      <c r="C88" s="247">
        <v>0.15565230345859229</v>
      </c>
      <c r="D88" s="25">
        <v>0.16431266240872913</v>
      </c>
      <c r="E88" s="248">
        <v>0.14956864445857548</v>
      </c>
    </row>
    <row r="89" spans="1:5" hidden="1" x14ac:dyDescent="0.3">
      <c r="B89" s="239" t="s">
        <v>111</v>
      </c>
      <c r="C89" s="247" t="s">
        <v>112</v>
      </c>
      <c r="D89" s="25" t="s">
        <v>112</v>
      </c>
      <c r="E89" s="248" t="s">
        <v>112</v>
      </c>
    </row>
    <row r="90" spans="1:5" ht="15" thickBot="1" x14ac:dyDescent="0.35">
      <c r="A90"/>
      <c r="B90" s="240" t="s">
        <v>6</v>
      </c>
      <c r="C90" s="249">
        <f>SUM(C85:C88)</f>
        <v>0.99999999999999989</v>
      </c>
      <c r="D90" s="250">
        <f t="shared" ref="D90:E90" si="4">SUM(D85:D88)</f>
        <v>1</v>
      </c>
      <c r="E90" s="251">
        <f t="shared" si="4"/>
        <v>1</v>
      </c>
    </row>
    <row r="91" spans="1:5" hidden="1" x14ac:dyDescent="0.3">
      <c r="A91"/>
      <c r="B91" s="180"/>
    </row>
    <row r="92" spans="1:5" x14ac:dyDescent="0.3">
      <c r="A92"/>
      <c r="B92" s="216" t="s">
        <v>120</v>
      </c>
    </row>
    <row r="93" spans="1:5" ht="15" thickBot="1" x14ac:dyDescent="0.35">
      <c r="A93"/>
      <c r="B93" s="3"/>
    </row>
    <row r="94" spans="1:5" ht="15" thickBot="1" x14ac:dyDescent="0.35">
      <c r="A94"/>
      <c r="B94" s="1" t="s">
        <v>10</v>
      </c>
      <c r="C94" s="198" t="str">
        <f>C10</f>
        <v>Q1 FY2016</v>
      </c>
      <c r="D94" s="198" t="str">
        <f>D10</f>
        <v>Q4 FY2016</v>
      </c>
      <c r="E94" s="2" t="str">
        <f>E10</f>
        <v>Q1 FY2017</v>
      </c>
    </row>
    <row r="95" spans="1:5" x14ac:dyDescent="0.3">
      <c r="A95"/>
      <c r="B95" s="13" t="s">
        <v>11</v>
      </c>
      <c r="C95" s="22">
        <v>0.24343308056295709</v>
      </c>
      <c r="D95" s="23">
        <v>0.23025335662772933</v>
      </c>
      <c r="E95" s="17">
        <v>0.22744998772155042</v>
      </c>
    </row>
    <row r="96" spans="1:5" x14ac:dyDescent="0.3">
      <c r="A96"/>
      <c r="B96" s="14" t="s">
        <v>12</v>
      </c>
      <c r="C96" s="24">
        <v>9.0477488969460756E-2</v>
      </c>
      <c r="D96" s="25">
        <v>9.8288157229098089E-2</v>
      </c>
      <c r="E96" s="18">
        <v>9.8369666519850296E-2</v>
      </c>
    </row>
    <row r="97" spans="1:5" x14ac:dyDescent="0.3">
      <c r="A97"/>
      <c r="B97" s="14" t="s">
        <v>13</v>
      </c>
      <c r="C97" s="24">
        <v>0.21696390581052605</v>
      </c>
      <c r="D97" s="25">
        <v>0.18037264976778383</v>
      </c>
      <c r="E97" s="18">
        <v>0.17320997916713354</v>
      </c>
    </row>
    <row r="98" spans="1:5" x14ac:dyDescent="0.3">
      <c r="A98"/>
      <c r="B98" s="14" t="s">
        <v>14</v>
      </c>
      <c r="C98" s="24">
        <v>3.6960081842653925E-2</v>
      </c>
      <c r="D98" s="25">
        <v>4.0180585002237035E-2</v>
      </c>
      <c r="E98" s="18">
        <v>4.0990617378513554E-2</v>
      </c>
    </row>
    <row r="99" spans="1:5" x14ac:dyDescent="0.3">
      <c r="A99"/>
      <c r="B99" s="14" t="s">
        <v>15</v>
      </c>
      <c r="C99" s="24">
        <v>7.2686337361826031E-2</v>
      </c>
      <c r="D99" s="25">
        <v>0.13671990275053283</v>
      </c>
      <c r="E99" s="18">
        <v>0.13880051325702489</v>
      </c>
    </row>
    <row r="100" spans="1:5" x14ac:dyDescent="0.3">
      <c r="A100"/>
      <c r="B100" s="14" t="s">
        <v>16</v>
      </c>
      <c r="C100" s="24">
        <v>1.4406134368878441E-2</v>
      </c>
      <c r="D100" s="25">
        <v>1.3099545067728795E-2</v>
      </c>
      <c r="E100" s="18">
        <v>9.7016563341258931E-3</v>
      </c>
    </row>
    <row r="101" spans="1:5" x14ac:dyDescent="0.3">
      <c r="A101"/>
      <c r="B101" s="14" t="s">
        <v>17</v>
      </c>
      <c r="C101" s="24">
        <v>0.14938965378363475</v>
      </c>
      <c r="D101" s="25">
        <v>0.12672077853265698</v>
      </c>
      <c r="E101" s="18">
        <v>0.12780911538672618</v>
      </c>
    </row>
    <row r="102" spans="1:5" x14ac:dyDescent="0.3">
      <c r="A102"/>
      <c r="B102" s="14" t="s">
        <v>18</v>
      </c>
      <c r="C102" s="24">
        <v>0.17568331730006306</v>
      </c>
      <c r="D102" s="25">
        <v>0.17436502502223303</v>
      </c>
      <c r="E102" s="18">
        <v>0.18366846423507541</v>
      </c>
    </row>
    <row r="103" spans="1:5" ht="15" thickBot="1" x14ac:dyDescent="0.35">
      <c r="A103"/>
      <c r="B103" s="10" t="s">
        <v>6</v>
      </c>
      <c r="C103" s="11">
        <f>SUM(C95:C102)</f>
        <v>1.0000000000000002</v>
      </c>
      <c r="D103" s="12">
        <f t="shared" ref="D103:E103" si="5">SUM(D95:D102)</f>
        <v>0.99999999999999989</v>
      </c>
      <c r="E103" s="19">
        <f t="shared" si="5"/>
        <v>1.0000000000000002</v>
      </c>
    </row>
    <row r="104" spans="1:5" ht="15" thickBot="1" x14ac:dyDescent="0.35">
      <c r="A104"/>
      <c r="B104" s="3"/>
      <c r="C104" s="20"/>
      <c r="D104" s="20"/>
      <c r="E104" s="16"/>
    </row>
    <row r="105" spans="1:5" ht="15" thickBot="1" x14ac:dyDescent="0.35">
      <c r="A105"/>
      <c r="B105" s="26" t="s">
        <v>121</v>
      </c>
      <c r="C105" s="146">
        <v>0.34801268265846413</v>
      </c>
      <c r="D105" s="147">
        <v>0.38664793516376117</v>
      </c>
      <c r="E105" s="148">
        <v>0.39876560631420116</v>
      </c>
    </row>
    <row r="106" spans="1:5" x14ac:dyDescent="0.3">
      <c r="A106"/>
      <c r="B106" s="3" t="s">
        <v>122</v>
      </c>
    </row>
    <row r="107" spans="1:5" x14ac:dyDescent="0.3">
      <c r="A107"/>
      <c r="B107" s="3"/>
    </row>
    <row r="108" spans="1:5" ht="15" thickBot="1" x14ac:dyDescent="0.35">
      <c r="A108"/>
    </row>
    <row r="109" spans="1:5" ht="15" thickBot="1" x14ac:dyDescent="0.35">
      <c r="A109"/>
      <c r="B109" s="1" t="s">
        <v>19</v>
      </c>
      <c r="C109" s="199" t="str">
        <f t="shared" ref="C109:D109" si="6">C10</f>
        <v>Q1 FY2016</v>
      </c>
      <c r="D109" s="199" t="str">
        <f t="shared" si="6"/>
        <v>Q4 FY2016</v>
      </c>
      <c r="E109" s="15" t="str">
        <f>E10</f>
        <v>Q1 FY2017</v>
      </c>
    </row>
    <row r="110" spans="1:5" x14ac:dyDescent="0.3">
      <c r="A110"/>
      <c r="B110" s="13" t="s">
        <v>20</v>
      </c>
      <c r="C110" s="22">
        <v>0.48876258478669909</v>
      </c>
      <c r="D110" s="23">
        <v>0.47703377291351184</v>
      </c>
      <c r="E110" s="17">
        <v>0.48650479403293984</v>
      </c>
    </row>
    <row r="111" spans="1:5" x14ac:dyDescent="0.3">
      <c r="A111"/>
      <c r="B111" s="14" t="s">
        <v>21</v>
      </c>
      <c r="C111" s="24">
        <v>0.51123741521330102</v>
      </c>
      <c r="D111" s="25">
        <v>0.5229662270864881</v>
      </c>
      <c r="E111" s="18">
        <v>0.51349520596706022</v>
      </c>
    </row>
    <row r="112" spans="1:5" ht="15" thickBot="1" x14ac:dyDescent="0.35">
      <c r="A112"/>
      <c r="B112" s="10" t="s">
        <v>6</v>
      </c>
      <c r="C112" s="11">
        <f>SUM(C110:C111)</f>
        <v>1</v>
      </c>
      <c r="D112" s="12">
        <f t="shared" ref="D112:E112" si="7">SUM(D110:D111)</f>
        <v>1</v>
      </c>
      <c r="E112" s="19">
        <f t="shared" si="7"/>
        <v>1</v>
      </c>
    </row>
    <row r="113" spans="1:7" ht="15" thickBot="1" x14ac:dyDescent="0.35">
      <c r="A113"/>
      <c r="B113" s="3"/>
      <c r="C113" s="20"/>
      <c r="D113" s="20"/>
      <c r="E113" s="16"/>
    </row>
    <row r="114" spans="1:7" ht="15" thickBot="1" x14ac:dyDescent="0.35">
      <c r="A114"/>
      <c r="B114" s="1" t="s">
        <v>22</v>
      </c>
      <c r="C114" s="200" t="str">
        <f t="shared" ref="C114:D114" si="8">C10</f>
        <v>Q1 FY2016</v>
      </c>
      <c r="D114" s="199" t="str">
        <f t="shared" si="8"/>
        <v>Q4 FY2016</v>
      </c>
      <c r="E114" s="15" t="str">
        <f>E10</f>
        <v>Q1 FY2017</v>
      </c>
    </row>
    <row r="115" spans="1:7" ht="15.6" thickBot="1" x14ac:dyDescent="0.35">
      <c r="A115"/>
      <c r="B115" s="27" t="s">
        <v>23</v>
      </c>
      <c r="C115" s="55"/>
      <c r="D115" s="56"/>
      <c r="E115" s="56"/>
    </row>
    <row r="116" spans="1:7" x14ac:dyDescent="0.3">
      <c r="A116"/>
      <c r="B116" s="13" t="s">
        <v>24</v>
      </c>
      <c r="C116" s="22">
        <v>0.18627730513474025</v>
      </c>
      <c r="D116" s="23">
        <v>0.22273164536750359</v>
      </c>
      <c r="E116" s="17">
        <v>0.22860371767094673</v>
      </c>
    </row>
    <row r="117" spans="1:7" x14ac:dyDescent="0.3">
      <c r="A117"/>
      <c r="B117" s="14" t="s">
        <v>25</v>
      </c>
      <c r="C117" s="24">
        <v>0.81372269486525972</v>
      </c>
      <c r="D117" s="25">
        <v>0.77726835463249633</v>
      </c>
      <c r="E117" s="18">
        <v>0.77139628232905322</v>
      </c>
    </row>
    <row r="118" spans="1:7" ht="15" thickBot="1" x14ac:dyDescent="0.35">
      <c r="A118"/>
      <c r="B118" s="28" t="s">
        <v>6</v>
      </c>
      <c r="C118" s="57">
        <f>SUM(C116:C117)</f>
        <v>1</v>
      </c>
      <c r="D118" s="58">
        <f t="shared" ref="D118:E118" si="9">SUM(D116:D117)</f>
        <v>0.99999999999999989</v>
      </c>
      <c r="E118" s="19">
        <f t="shared" si="9"/>
        <v>1</v>
      </c>
    </row>
    <row r="119" spans="1:7" ht="15.6" thickBot="1" x14ac:dyDescent="0.35">
      <c r="A119"/>
      <c r="B119" s="27" t="s">
        <v>26</v>
      </c>
      <c r="C119" s="55"/>
      <c r="D119" s="56"/>
      <c r="E119" s="56"/>
    </row>
    <row r="120" spans="1:7" x14ac:dyDescent="0.3">
      <c r="A120"/>
      <c r="B120" s="13" t="s">
        <v>24</v>
      </c>
      <c r="C120" s="22">
        <v>0.47955307031427741</v>
      </c>
      <c r="D120" s="23">
        <v>0.57581003185097557</v>
      </c>
      <c r="E120" s="17">
        <v>0.59548237822265626</v>
      </c>
    </row>
    <row r="121" spans="1:7" x14ac:dyDescent="0.3">
      <c r="A121"/>
      <c r="B121" s="14" t="s">
        <v>25</v>
      </c>
      <c r="C121" s="24">
        <v>0.52044692968572259</v>
      </c>
      <c r="D121" s="25">
        <v>0.42418996814902449</v>
      </c>
      <c r="E121" s="18">
        <v>0.40451762177734374</v>
      </c>
    </row>
    <row r="122" spans="1:7" ht="15" thickBot="1" x14ac:dyDescent="0.35">
      <c r="B122" s="28" t="s">
        <v>6</v>
      </c>
      <c r="C122" s="57">
        <f>SUM(C120:C121)</f>
        <v>1</v>
      </c>
      <c r="D122" s="58">
        <f t="shared" ref="D122:E122" si="10">SUM(D120:D121)</f>
        <v>1</v>
      </c>
      <c r="E122" s="19">
        <f t="shared" si="10"/>
        <v>1</v>
      </c>
    </row>
    <row r="123" spans="1:7" x14ac:dyDescent="0.3">
      <c r="B123" s="3"/>
      <c r="C123" s="20"/>
      <c r="D123" s="20"/>
      <c r="E123" s="16"/>
    </row>
    <row r="124" spans="1:7" ht="15.6" x14ac:dyDescent="0.3">
      <c r="A124" s="150"/>
      <c r="B124" s="253" t="s">
        <v>65</v>
      </c>
      <c r="C124" s="253"/>
      <c r="D124" s="253"/>
      <c r="E124" s="253"/>
      <c r="F124" s="253"/>
      <c r="G124" s="253"/>
    </row>
    <row r="125" spans="1:7" ht="15" thickBot="1" x14ac:dyDescent="0.35">
      <c r="B125" s="3"/>
      <c r="C125" s="20"/>
      <c r="D125" s="20"/>
      <c r="E125" s="16"/>
    </row>
    <row r="126" spans="1:7" x14ac:dyDescent="0.3">
      <c r="B126" s="29"/>
      <c r="C126" s="59"/>
      <c r="D126" s="60"/>
      <c r="E126" s="60"/>
      <c r="F126" s="255" t="s">
        <v>61</v>
      </c>
      <c r="G126" s="256"/>
    </row>
    <row r="127" spans="1:7" ht="15" thickBot="1" x14ac:dyDescent="0.35">
      <c r="B127" s="30" t="s">
        <v>27</v>
      </c>
      <c r="C127" s="62" t="str">
        <f t="shared" ref="C127:D127" si="11">C10</f>
        <v>Q1 FY2016</v>
      </c>
      <c r="D127" s="62" t="str">
        <f t="shared" si="11"/>
        <v>Q4 FY2016</v>
      </c>
      <c r="E127" s="62" t="str">
        <f>E10</f>
        <v>Q1 FY2017</v>
      </c>
      <c r="F127" s="39" t="s">
        <v>62</v>
      </c>
      <c r="G127" s="40" t="s">
        <v>63</v>
      </c>
    </row>
    <row r="128" spans="1:7" ht="15.6" thickBot="1" x14ac:dyDescent="0.35">
      <c r="B128" s="27" t="s">
        <v>28</v>
      </c>
      <c r="C128" s="55"/>
      <c r="D128" s="56"/>
      <c r="E128" s="56"/>
      <c r="F128" s="41"/>
      <c r="G128" s="42"/>
    </row>
    <row r="129" spans="1:7" ht="15.6" x14ac:dyDescent="0.3">
      <c r="B129" s="13" t="s">
        <v>24</v>
      </c>
      <c r="C129" s="63">
        <v>976425.63845223363</v>
      </c>
      <c r="D129" s="64">
        <v>1320161.0884298391</v>
      </c>
      <c r="E129" s="65">
        <v>1387455.4921113532</v>
      </c>
      <c r="F129" s="43">
        <f>E129/D129-1</f>
        <v>5.0974388104070067E-2</v>
      </c>
      <c r="G129" s="44">
        <f>E129/C129-1</f>
        <v>0.42095356519996474</v>
      </c>
    </row>
    <row r="130" spans="1:7" ht="15.6" x14ac:dyDescent="0.3">
      <c r="B130" s="14" t="s">
        <v>25</v>
      </c>
      <c r="C130" s="66">
        <v>4265359.6544257915</v>
      </c>
      <c r="D130" s="67">
        <v>4606976.4148719246</v>
      </c>
      <c r="E130" s="68">
        <v>4681804.912955476</v>
      </c>
      <c r="F130" s="45">
        <f>E130/D130-1</f>
        <v>1.6242431335657725E-2</v>
      </c>
      <c r="G130" s="46">
        <f>E130/C130-1</f>
        <v>9.7634265869602777E-2</v>
      </c>
    </row>
    <row r="131" spans="1:7" ht="15" thickBot="1" x14ac:dyDescent="0.35">
      <c r="B131" s="28" t="s">
        <v>6</v>
      </c>
      <c r="C131" s="69">
        <f>SUM(C129:C130)</f>
        <v>5241785.2928780252</v>
      </c>
      <c r="D131" s="70">
        <f t="shared" ref="D131:E131" si="12">SUM(D129:D130)</f>
        <v>5927137.5033017639</v>
      </c>
      <c r="E131" s="71">
        <f t="shared" si="12"/>
        <v>6069260.4050668292</v>
      </c>
      <c r="F131" s="47">
        <f>E131/D131-1</f>
        <v>2.3978337213519163E-2</v>
      </c>
      <c r="G131" s="48">
        <f>E131/C131-1</f>
        <v>0.15786131364691491</v>
      </c>
    </row>
    <row r="132" spans="1:7" ht="15.6" thickBot="1" x14ac:dyDescent="0.35">
      <c r="B132" s="31" t="s">
        <v>29</v>
      </c>
      <c r="C132" s="55"/>
      <c r="D132" s="56"/>
      <c r="E132" s="72"/>
      <c r="F132" s="41"/>
      <c r="G132" s="42"/>
    </row>
    <row r="133" spans="1:7" ht="15.6" x14ac:dyDescent="0.3">
      <c r="B133" s="13" t="s">
        <v>24</v>
      </c>
      <c r="C133" s="63">
        <v>73275.966770925705</v>
      </c>
      <c r="D133" s="64">
        <v>111155.67739107869</v>
      </c>
      <c r="E133" s="65">
        <v>117193.79321499862</v>
      </c>
      <c r="F133" s="43">
        <f>E133/D133-1</f>
        <v>5.4321254349213755E-2</v>
      </c>
      <c r="G133" s="44">
        <f>E133/C133-1</f>
        <v>0.59934830449072352</v>
      </c>
    </row>
    <row r="134" spans="1:7" ht="15.6" x14ac:dyDescent="0.3">
      <c r="B134" s="14" t="s">
        <v>25</v>
      </c>
      <c r="C134" s="66">
        <v>79524.570452001368</v>
      </c>
      <c r="D134" s="67">
        <v>81886.595654707198</v>
      </c>
      <c r="E134" s="68">
        <v>79611.011596838813</v>
      </c>
      <c r="F134" s="45">
        <f>E134/D134-1</f>
        <v>-2.7789457354704172E-2</v>
      </c>
      <c r="G134" s="46">
        <f>E134/C134-1</f>
        <v>1.0869740552652551E-3</v>
      </c>
    </row>
    <row r="135" spans="1:7" ht="15" thickBot="1" x14ac:dyDescent="0.35">
      <c r="B135" s="28" t="s">
        <v>6</v>
      </c>
      <c r="C135" s="69">
        <f>SUM(C133:C134)</f>
        <v>152800.53722292709</v>
      </c>
      <c r="D135" s="70">
        <f t="shared" ref="D135:E135" si="13">SUM(D133:D134)</f>
        <v>193042.2730457859</v>
      </c>
      <c r="E135" s="71">
        <f t="shared" si="13"/>
        <v>196804.80481183744</v>
      </c>
      <c r="F135" s="49">
        <f>E135/D135-1</f>
        <v>1.949071416683501E-2</v>
      </c>
      <c r="G135" s="50">
        <f>E135/C135-1</f>
        <v>0.28798503191589364</v>
      </c>
    </row>
    <row r="136" spans="1:7" ht="15" thickBot="1" x14ac:dyDescent="0.35">
      <c r="B136" s="32" t="s">
        <v>30</v>
      </c>
      <c r="C136" s="73"/>
      <c r="D136" s="73"/>
      <c r="E136" s="73"/>
    </row>
    <row r="137" spans="1:7" x14ac:dyDescent="0.3">
      <c r="B137" s="13" t="s">
        <v>31</v>
      </c>
      <c r="C137" s="22">
        <v>0.70320994186302876</v>
      </c>
      <c r="D137" s="23">
        <v>0.69423463993069556</v>
      </c>
      <c r="E137" s="17">
        <v>0.71440735644872988</v>
      </c>
    </row>
    <row r="138" spans="1:7" ht="15" thickBot="1" x14ac:dyDescent="0.35">
      <c r="B138" s="33" t="s">
        <v>32</v>
      </c>
      <c r="C138" s="74">
        <v>0.71936943191457625</v>
      </c>
      <c r="D138" s="75">
        <v>0.70605986940318943</v>
      </c>
      <c r="E138" s="76">
        <v>0.72019751614974126</v>
      </c>
    </row>
    <row r="139" spans="1:7" x14ac:dyDescent="0.3">
      <c r="B139" s="3" t="s">
        <v>33</v>
      </c>
      <c r="C139" s="16"/>
      <c r="D139" s="20"/>
      <c r="E139" s="16"/>
    </row>
    <row r="140" spans="1:7" x14ac:dyDescent="0.3">
      <c r="B140" s="3"/>
      <c r="C140" s="16"/>
      <c r="D140" s="20"/>
      <c r="E140" s="16"/>
    </row>
    <row r="141" spans="1:7" hidden="1" x14ac:dyDescent="0.3">
      <c r="A141" s="150"/>
    </row>
    <row r="142" spans="1:7" hidden="1" x14ac:dyDescent="0.3"/>
    <row r="143" spans="1:7" hidden="1" x14ac:dyDescent="0.3"/>
    <row r="144" spans="1:7" hidden="1" x14ac:dyDescent="0.3"/>
    <row r="145" spans="2:5" hidden="1" x14ac:dyDescent="0.3"/>
    <row r="146" spans="2:5" hidden="1" x14ac:dyDescent="0.3"/>
    <row r="147" spans="2:5" hidden="1" x14ac:dyDescent="0.3"/>
    <row r="148" spans="2:5" hidden="1" x14ac:dyDescent="0.3"/>
    <row r="149" spans="2:5" hidden="1" x14ac:dyDescent="0.3"/>
    <row r="150" spans="2:5" x14ac:dyDescent="0.3"/>
    <row r="151" spans="2:5" ht="15.6" x14ac:dyDescent="0.3">
      <c r="B151" s="253" t="s">
        <v>102</v>
      </c>
      <c r="C151" s="253"/>
      <c r="D151" s="253"/>
      <c r="E151" s="253"/>
    </row>
    <row r="152" spans="2:5" ht="15" thickBot="1" x14ac:dyDescent="0.35">
      <c r="B152" s="3"/>
      <c r="C152" s="20"/>
      <c r="D152" s="20"/>
      <c r="E152" s="16"/>
    </row>
    <row r="153" spans="2:5" ht="15" thickBot="1" x14ac:dyDescent="0.35">
      <c r="B153" s="34" t="s">
        <v>34</v>
      </c>
      <c r="C153" s="200" t="str">
        <f>C10</f>
        <v>Q1 FY2016</v>
      </c>
      <c r="D153" s="199" t="str">
        <f>D10</f>
        <v>Q4 FY2016</v>
      </c>
      <c r="E153" s="15" t="str">
        <f>E10</f>
        <v>Q1 FY2017</v>
      </c>
    </row>
    <row r="154" spans="2:5" ht="15.6" thickBot="1" x14ac:dyDescent="0.35">
      <c r="B154" s="31" t="s">
        <v>35</v>
      </c>
      <c r="C154" s="55"/>
      <c r="D154" s="56"/>
      <c r="E154" s="72"/>
    </row>
    <row r="155" spans="2:5" x14ac:dyDescent="0.3">
      <c r="B155" s="13" t="s">
        <v>36</v>
      </c>
      <c r="C155" s="77">
        <v>218</v>
      </c>
      <c r="D155" s="78">
        <v>348</v>
      </c>
      <c r="E155" s="79">
        <v>343</v>
      </c>
    </row>
    <row r="156" spans="2:5" ht="15" thickBot="1" x14ac:dyDescent="0.35">
      <c r="B156" s="33" t="s">
        <v>37</v>
      </c>
      <c r="C156" s="80">
        <v>16</v>
      </c>
      <c r="D156" s="81">
        <v>37</v>
      </c>
      <c r="E156" s="82">
        <v>17</v>
      </c>
    </row>
    <row r="157" spans="2:5" x14ac:dyDescent="0.3">
      <c r="B157" s="13" t="s">
        <v>38</v>
      </c>
      <c r="C157" s="77">
        <v>88</v>
      </c>
      <c r="D157" s="78">
        <v>101</v>
      </c>
      <c r="E157" s="79">
        <v>98</v>
      </c>
    </row>
    <row r="158" spans="2:5" x14ac:dyDescent="0.3">
      <c r="B158" s="14" t="s">
        <v>39</v>
      </c>
      <c r="C158" s="83">
        <v>28</v>
      </c>
      <c r="D158" s="84">
        <v>31</v>
      </c>
      <c r="E158" s="85">
        <v>31</v>
      </c>
    </row>
    <row r="159" spans="2:5" x14ac:dyDescent="0.3">
      <c r="B159" s="14" t="s">
        <v>40</v>
      </c>
      <c r="C159" s="83">
        <v>13</v>
      </c>
      <c r="D159" s="84">
        <v>15</v>
      </c>
      <c r="E159" s="85">
        <v>16</v>
      </c>
    </row>
    <row r="160" spans="2:5" x14ac:dyDescent="0.3">
      <c r="B160" s="14" t="s">
        <v>41</v>
      </c>
      <c r="C160" s="83">
        <v>6</v>
      </c>
      <c r="D160" s="84">
        <v>6</v>
      </c>
      <c r="E160" s="85">
        <v>5</v>
      </c>
    </row>
    <row r="161" spans="1:5" ht="15" thickBot="1" x14ac:dyDescent="0.35">
      <c r="B161" s="33" t="s">
        <v>42</v>
      </c>
      <c r="C161" s="155">
        <v>2</v>
      </c>
      <c r="D161" s="81">
        <v>2</v>
      </c>
      <c r="E161" s="82">
        <v>2</v>
      </c>
    </row>
    <row r="162" spans="1:5" ht="15" thickBot="1" x14ac:dyDescent="0.35">
      <c r="B162" s="3" t="s">
        <v>43</v>
      </c>
      <c r="C162" s="16"/>
      <c r="D162" s="20"/>
      <c r="E162" s="16"/>
    </row>
    <row r="163" spans="1:5" ht="15" thickBot="1" x14ac:dyDescent="0.35">
      <c r="B163" s="3"/>
      <c r="C163" s="16"/>
      <c r="D163" s="20"/>
      <c r="E163" s="16"/>
    </row>
    <row r="164" spans="1:5" ht="19.2" customHeight="1" thickBot="1" x14ac:dyDescent="0.35">
      <c r="A164"/>
      <c r="B164" s="1" t="s">
        <v>44</v>
      </c>
      <c r="C164" s="199" t="str">
        <f t="shared" ref="C164:D164" si="14">C10</f>
        <v>Q1 FY2016</v>
      </c>
      <c r="D164" s="199" t="str">
        <f t="shared" si="14"/>
        <v>Q4 FY2016</v>
      </c>
      <c r="E164" s="15" t="str">
        <f>E10</f>
        <v>Q1 FY2017</v>
      </c>
    </row>
    <row r="165" spans="1:5" x14ac:dyDescent="0.3">
      <c r="A165"/>
      <c r="B165" s="13" t="s">
        <v>45</v>
      </c>
      <c r="C165" s="86">
        <v>0.1081454532293163</v>
      </c>
      <c r="D165" s="87">
        <v>0.11565605605771025</v>
      </c>
      <c r="E165" s="88">
        <v>0.1312222864923599</v>
      </c>
    </row>
    <row r="166" spans="1:5" x14ac:dyDescent="0.3">
      <c r="A166"/>
      <c r="B166" s="14" t="s">
        <v>46</v>
      </c>
      <c r="C166" s="89">
        <v>0.32906617821193213</v>
      </c>
      <c r="D166" s="90">
        <v>0.29521485119019075</v>
      </c>
      <c r="E166" s="91">
        <v>0.29643542572980297</v>
      </c>
    </row>
    <row r="167" spans="1:5" x14ac:dyDescent="0.3">
      <c r="A167"/>
      <c r="B167" s="14" t="s">
        <v>47</v>
      </c>
      <c r="C167" s="89">
        <v>0.48293749366558886</v>
      </c>
      <c r="D167" s="90">
        <v>0.42567182944755372</v>
      </c>
      <c r="E167" s="91">
        <v>0.42553365318319264</v>
      </c>
    </row>
    <row r="168" spans="1:5" ht="15" thickBot="1" x14ac:dyDescent="0.35">
      <c r="A168"/>
      <c r="B168" s="33" t="s">
        <v>48</v>
      </c>
      <c r="C168" s="92">
        <v>0.98878006827793263</v>
      </c>
      <c r="D168" s="93">
        <v>0.96026871248734735</v>
      </c>
      <c r="E168" s="94">
        <v>0.98200462122802912</v>
      </c>
    </row>
    <row r="169" spans="1:5" ht="15" thickBot="1" x14ac:dyDescent="0.35">
      <c r="A169"/>
      <c r="B169" s="3" t="s">
        <v>49</v>
      </c>
      <c r="C169" s="16"/>
      <c r="D169" s="20"/>
      <c r="E169" s="16"/>
    </row>
    <row r="170" spans="1:5" ht="15" thickBot="1" x14ac:dyDescent="0.35">
      <c r="A170"/>
      <c r="B170" s="3"/>
      <c r="C170" s="16"/>
      <c r="D170" s="20"/>
      <c r="E170" s="16"/>
    </row>
    <row r="171" spans="1:5" ht="17.399999999999999" customHeight="1" thickBot="1" x14ac:dyDescent="0.35">
      <c r="A171"/>
      <c r="B171" s="172" t="s">
        <v>104</v>
      </c>
      <c r="C171" s="177" t="str">
        <f>C10</f>
        <v>Q1 FY2016</v>
      </c>
      <c r="D171" s="178" t="str">
        <f>D10</f>
        <v>Q4 FY2016</v>
      </c>
      <c r="E171" s="179" t="str">
        <f>E10</f>
        <v>Q1 FY2017</v>
      </c>
    </row>
    <row r="172" spans="1:5" x14ac:dyDescent="0.3">
      <c r="A172"/>
      <c r="B172" s="173" t="s">
        <v>105</v>
      </c>
      <c r="C172" s="181">
        <v>119.73</v>
      </c>
      <c r="D172" s="182">
        <v>209.12555979093602</v>
      </c>
      <c r="E172" s="183">
        <v>183.89896386369202</v>
      </c>
    </row>
    <row r="173" spans="1:5" x14ac:dyDescent="0.3">
      <c r="A173"/>
      <c r="B173" s="174" t="s">
        <v>106</v>
      </c>
      <c r="C173" s="184">
        <v>88.14</v>
      </c>
      <c r="D173" s="185">
        <v>71.909181168423004</v>
      </c>
      <c r="E173" s="186">
        <v>36.430308839239999</v>
      </c>
    </row>
    <row r="174" spans="1:5" ht="15" thickBot="1" x14ac:dyDescent="0.35">
      <c r="A174"/>
      <c r="B174" s="175" t="s">
        <v>6</v>
      </c>
      <c r="C174" s="187">
        <v>207.87</v>
      </c>
      <c r="D174" s="188">
        <v>281.03474095935906</v>
      </c>
      <c r="E174" s="189">
        <v>220.32927270293203</v>
      </c>
    </row>
    <row r="175" spans="1:5" x14ac:dyDescent="0.3">
      <c r="A175"/>
      <c r="B175" s="14" t="s">
        <v>107</v>
      </c>
      <c r="C175" s="190">
        <v>158.78</v>
      </c>
      <c r="D175" s="185">
        <v>246.66841495935901</v>
      </c>
      <c r="E175" s="191">
        <v>209</v>
      </c>
    </row>
    <row r="176" spans="1:5" ht="15" thickBot="1" x14ac:dyDescent="0.35">
      <c r="A176"/>
      <c r="B176" s="14" t="s">
        <v>108</v>
      </c>
      <c r="C176" s="190">
        <v>49.09</v>
      </c>
      <c r="D176" s="185">
        <v>34.366326000000001</v>
      </c>
      <c r="E176" s="191">
        <v>10.629536999999999</v>
      </c>
    </row>
    <row r="177" spans="1:5" ht="15" thickBot="1" x14ac:dyDescent="0.35">
      <c r="A177"/>
      <c r="B177" s="176" t="s">
        <v>109</v>
      </c>
      <c r="C177" s="192">
        <v>62.6</v>
      </c>
      <c r="D177" s="193">
        <v>82.368881023754525</v>
      </c>
      <c r="E177" s="194">
        <v>93.169822265658524</v>
      </c>
    </row>
    <row r="178" spans="1:5" x14ac:dyDescent="0.3">
      <c r="A178"/>
      <c r="B178" s="3"/>
      <c r="C178" s="16"/>
      <c r="D178" s="20"/>
      <c r="E178" s="16"/>
    </row>
    <row r="179" spans="1:5" ht="15.6" x14ac:dyDescent="0.3">
      <c r="A179" s="150"/>
      <c r="B179" s="253" t="s">
        <v>66</v>
      </c>
      <c r="C179" s="253"/>
      <c r="D179" s="253"/>
      <c r="E179" s="253"/>
    </row>
    <row r="180" spans="1:5" ht="15" thickBot="1" x14ac:dyDescent="0.35">
      <c r="B180" s="3"/>
      <c r="C180" s="20"/>
      <c r="D180" s="20"/>
      <c r="E180" s="16"/>
    </row>
    <row r="181" spans="1:5" ht="15" thickBot="1" x14ac:dyDescent="0.35">
      <c r="B181" s="35" t="s">
        <v>50</v>
      </c>
      <c r="C181" s="201" t="str">
        <f t="shared" ref="C181:D181" si="15">C10</f>
        <v>Q1 FY2016</v>
      </c>
      <c r="D181" s="201" t="str">
        <f t="shared" si="15"/>
        <v>Q4 FY2016</v>
      </c>
      <c r="E181" s="95" t="str">
        <f>E10</f>
        <v>Q1 FY2017</v>
      </c>
    </row>
    <row r="182" spans="1:5" x14ac:dyDescent="0.3">
      <c r="B182" s="36" t="s">
        <v>51</v>
      </c>
      <c r="C182" s="96">
        <v>14427</v>
      </c>
      <c r="D182" s="64">
        <v>16623</v>
      </c>
      <c r="E182" s="97">
        <v>16110</v>
      </c>
    </row>
    <row r="183" spans="1:5" x14ac:dyDescent="0.3">
      <c r="B183" s="37" t="s">
        <v>52</v>
      </c>
      <c r="C183" s="98">
        <v>13560</v>
      </c>
      <c r="D183" s="67">
        <v>15623</v>
      </c>
      <c r="E183" s="99">
        <v>15092</v>
      </c>
    </row>
    <row r="184" spans="1:5" x14ac:dyDescent="0.3">
      <c r="B184" s="37" t="s">
        <v>53</v>
      </c>
      <c r="C184" s="98">
        <v>197</v>
      </c>
      <c r="D184" s="67">
        <v>265</v>
      </c>
      <c r="E184" s="99">
        <v>247</v>
      </c>
    </row>
    <row r="185" spans="1:5" x14ac:dyDescent="0.3">
      <c r="B185" s="37" t="s">
        <v>54</v>
      </c>
      <c r="C185" s="51">
        <v>670</v>
      </c>
      <c r="D185" s="52">
        <v>735</v>
      </c>
      <c r="E185" s="99">
        <v>771</v>
      </c>
    </row>
    <row r="186" spans="1:5" x14ac:dyDescent="0.3">
      <c r="B186" s="37" t="s">
        <v>55</v>
      </c>
      <c r="C186" s="98">
        <v>900</v>
      </c>
      <c r="D186" s="67">
        <v>1020</v>
      </c>
      <c r="E186" s="99">
        <v>210</v>
      </c>
    </row>
    <row r="187" spans="1:5" x14ac:dyDescent="0.3">
      <c r="B187" s="37" t="s">
        <v>56</v>
      </c>
      <c r="C187" s="98">
        <v>225</v>
      </c>
      <c r="D187" s="67">
        <v>380</v>
      </c>
      <c r="E187" s="99">
        <v>-513</v>
      </c>
    </row>
    <row r="188" spans="1:5" x14ac:dyDescent="0.3">
      <c r="B188" s="37" t="s">
        <v>57</v>
      </c>
      <c r="C188" s="100">
        <v>0.18440000000000001</v>
      </c>
      <c r="D188" s="90">
        <v>0.15679999999999999</v>
      </c>
      <c r="E188" s="101">
        <v>0.16539999999999999</v>
      </c>
    </row>
    <row r="189" spans="1:5" x14ac:dyDescent="0.3">
      <c r="B189" s="37" t="s">
        <v>58</v>
      </c>
      <c r="C189" s="53">
        <v>0.2730990503916268</v>
      </c>
      <c r="D189" s="102">
        <v>0.282018889490465</v>
      </c>
      <c r="E189" s="103">
        <v>0.28106765983860954</v>
      </c>
    </row>
    <row r="190" spans="1:5" ht="15" thickBot="1" x14ac:dyDescent="0.35">
      <c r="B190" s="38" t="s">
        <v>59</v>
      </c>
      <c r="C190" s="54">
        <v>33</v>
      </c>
      <c r="D190" s="104">
        <v>48</v>
      </c>
      <c r="E190" s="105">
        <v>48</v>
      </c>
    </row>
    <row r="191" spans="1:5" x14ac:dyDescent="0.3">
      <c r="B191" s="3" t="s">
        <v>60</v>
      </c>
    </row>
    <row r="192" spans="1:5" x14ac:dyDescent="0.3">
      <c r="B192" s="3"/>
      <c r="C192" s="20"/>
      <c r="D192" s="20"/>
      <c r="E192" s="16"/>
    </row>
    <row r="193" spans="1:6" ht="15.6" x14ac:dyDescent="0.3">
      <c r="A193" s="150"/>
      <c r="B193" s="253" t="s">
        <v>67</v>
      </c>
      <c r="C193" s="253"/>
      <c r="D193" s="253"/>
      <c r="E193" s="253"/>
      <c r="F193" s="253"/>
    </row>
    <row r="194" spans="1:6" ht="15" thickBot="1" x14ac:dyDescent="0.35"/>
    <row r="195" spans="1:6" ht="32.4" customHeight="1" thickBot="1" x14ac:dyDescent="0.35">
      <c r="B195" s="29"/>
      <c r="C195" s="263" t="s">
        <v>72</v>
      </c>
      <c r="D195" s="264"/>
      <c r="E195" s="263" t="s">
        <v>73</v>
      </c>
      <c r="F195" s="264"/>
    </row>
    <row r="196" spans="1:6" ht="28.8" thickBot="1" x14ac:dyDescent="0.35">
      <c r="B196" s="106" t="s">
        <v>124</v>
      </c>
      <c r="C196" s="107" t="s">
        <v>74</v>
      </c>
      <c r="D196" s="108" t="s">
        <v>75</v>
      </c>
      <c r="E196" s="224" t="s">
        <v>74</v>
      </c>
      <c r="F196" s="225" t="s">
        <v>75</v>
      </c>
    </row>
    <row r="197" spans="1:6" x14ac:dyDescent="0.3">
      <c r="B197" s="4" t="s">
        <v>68</v>
      </c>
      <c r="C197" s="144">
        <v>1286</v>
      </c>
      <c r="D197" s="221">
        <v>12831</v>
      </c>
      <c r="E197" s="226" t="s">
        <v>112</v>
      </c>
      <c r="F197" s="227" t="s">
        <v>112</v>
      </c>
    </row>
    <row r="198" spans="1:6" x14ac:dyDescent="0.3">
      <c r="B198" s="7" t="s">
        <v>69</v>
      </c>
      <c r="C198" s="145">
        <v>294</v>
      </c>
      <c r="D198" s="222">
        <v>2680</v>
      </c>
      <c r="E198" s="228" t="s">
        <v>112</v>
      </c>
      <c r="F198" s="229" t="s">
        <v>112</v>
      </c>
    </row>
    <row r="199" spans="1:6" x14ac:dyDescent="0.3">
      <c r="B199" s="7" t="s">
        <v>70</v>
      </c>
      <c r="C199" s="145">
        <v>149</v>
      </c>
      <c r="D199" s="222">
        <v>1361</v>
      </c>
      <c r="E199" s="228">
        <v>0</v>
      </c>
      <c r="F199" s="229">
        <v>0</v>
      </c>
    </row>
    <row r="200" spans="1:6" x14ac:dyDescent="0.3">
      <c r="B200" s="7" t="s">
        <v>71</v>
      </c>
      <c r="C200" s="145">
        <v>93</v>
      </c>
      <c r="D200" s="222">
        <v>787</v>
      </c>
      <c r="E200" s="228">
        <v>0</v>
      </c>
      <c r="F200" s="229">
        <v>0</v>
      </c>
    </row>
    <row r="201" spans="1:6" x14ac:dyDescent="0.3">
      <c r="B201" s="7" t="s">
        <v>123</v>
      </c>
      <c r="C201" s="145">
        <v>65</v>
      </c>
      <c r="D201" s="222">
        <v>292</v>
      </c>
      <c r="E201" s="228" t="s">
        <v>112</v>
      </c>
      <c r="F201" s="229" t="s">
        <v>112</v>
      </c>
    </row>
    <row r="202" spans="1:6" ht="15" thickBot="1" x14ac:dyDescent="0.35">
      <c r="B202" s="10" t="s">
        <v>6</v>
      </c>
      <c r="C202" s="109">
        <f>SUM(C197:C201)</f>
        <v>1887</v>
      </c>
      <c r="D202" s="223">
        <f t="shared" ref="D202" si="16">SUM(D197:D201)</f>
        <v>17951</v>
      </c>
      <c r="E202" s="230" t="s">
        <v>112</v>
      </c>
      <c r="F202" s="231" t="s">
        <v>112</v>
      </c>
    </row>
    <row r="203" spans="1:6" x14ac:dyDescent="0.3">
      <c r="B203" t="s">
        <v>103</v>
      </c>
    </row>
    <row r="204" spans="1:6" x14ac:dyDescent="0.3"/>
    <row r="205" spans="1:6" x14ac:dyDescent="0.3"/>
    <row r="206" spans="1:6" x14ac:dyDescent="0.3"/>
    <row r="207" spans="1:6" x14ac:dyDescent="0.3"/>
    <row r="208" spans="1:6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</sheetData>
  <mergeCells count="19">
    <mergeCell ref="B74:E74"/>
    <mergeCell ref="B37:E37"/>
    <mergeCell ref="C195:D195"/>
    <mergeCell ref="E195:F195"/>
    <mergeCell ref="B193:F193"/>
    <mergeCell ref="B179:E179"/>
    <mergeCell ref="F126:G126"/>
    <mergeCell ref="B124:G124"/>
    <mergeCell ref="B151:E151"/>
    <mergeCell ref="E39:E40"/>
    <mergeCell ref="C39:C40"/>
    <mergeCell ref="D39:D40"/>
    <mergeCell ref="C2:G6"/>
    <mergeCell ref="B7:G7"/>
    <mergeCell ref="F9:G9"/>
    <mergeCell ref="F17:G17"/>
    <mergeCell ref="E24:E25"/>
    <mergeCell ref="C24:C25"/>
    <mergeCell ref="D24:D25"/>
  </mergeCells>
  <pageMargins left="0.7" right="0.7" top="0.5" bottom="0.5" header="0.3" footer="0.3"/>
  <pageSetup paperSize="9" scale="67" fitToHeight="0" orientation="portrait" r:id="rId1"/>
  <headerFooter>
    <oddFooter>Page &amp;P of &amp;N</oddFooter>
  </headerFooter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MINDTREE</dc:creator>
  <cp:lastModifiedBy>MINDTREE</cp:lastModifiedBy>
  <cp:lastPrinted>2016-07-18T07:53:33Z</cp:lastPrinted>
  <dcterms:created xsi:type="dcterms:W3CDTF">2015-07-14T05:07:14Z</dcterms:created>
  <dcterms:modified xsi:type="dcterms:W3CDTF">2016-07-18T09:10:55Z</dcterms:modified>
</cp:coreProperties>
</file>