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FY18\Q3\Upload\"/>
    </mc:Choice>
  </mc:AlternateContent>
  <bookViews>
    <workbookView xWindow="0" yWindow="0" windowWidth="17100" windowHeight="7900"/>
  </bookViews>
  <sheets>
    <sheet name="Data" sheetId="1" r:id="rId1"/>
  </sheets>
  <definedNames>
    <definedName name="_xlnm.Print_Area" localSheetId="0">Data!$B$1:$I$202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1" i="1" l="1"/>
  <c r="C201" i="1"/>
  <c r="G134" i="1"/>
  <c r="F134" i="1"/>
  <c r="G133" i="1"/>
  <c r="F133" i="1"/>
  <c r="G132" i="1"/>
  <c r="F132" i="1"/>
  <c r="G130" i="1"/>
  <c r="F130" i="1"/>
  <c r="G129" i="1"/>
  <c r="F129" i="1"/>
  <c r="G128" i="1"/>
  <c r="F128" i="1"/>
  <c r="C134" i="1" l="1"/>
  <c r="D134" i="1"/>
  <c r="E134" i="1"/>
  <c r="C170" i="1" l="1"/>
  <c r="D170" i="1"/>
  <c r="E170" i="1"/>
  <c r="G21" i="1" l="1"/>
  <c r="E90" i="1"/>
  <c r="G13" i="1"/>
  <c r="G14" i="1"/>
  <c r="C103" i="1" l="1"/>
  <c r="D103" i="1"/>
  <c r="E103" i="1"/>
  <c r="D90" i="1"/>
  <c r="C90" i="1"/>
  <c r="C43" i="1"/>
  <c r="D130" i="1" l="1"/>
  <c r="E130" i="1"/>
  <c r="C130" i="1"/>
  <c r="D121" i="1"/>
  <c r="E121" i="1"/>
  <c r="C121" i="1"/>
  <c r="D117" i="1"/>
  <c r="E117" i="1"/>
  <c r="C117" i="1"/>
  <c r="D111" i="1"/>
  <c r="E111" i="1"/>
  <c r="C111" i="1"/>
  <c r="D81" i="1"/>
  <c r="E81" i="1"/>
  <c r="C81" i="1"/>
  <c r="C41" i="1"/>
  <c r="D43" i="1" l="1"/>
  <c r="D41" i="1"/>
  <c r="F13" i="1"/>
  <c r="F14" i="1"/>
  <c r="F21" i="1" l="1"/>
  <c r="E43" i="1"/>
  <c r="E41" i="1"/>
  <c r="C108" i="1" l="1"/>
  <c r="D108" i="1"/>
  <c r="E108" i="1"/>
  <c r="C94" i="1" l="1"/>
  <c r="D94" i="1"/>
  <c r="E94" i="1"/>
  <c r="C18" i="1" l="1"/>
  <c r="D18" i="1"/>
  <c r="E18" i="1"/>
  <c r="C180" i="1"/>
  <c r="D180" i="1"/>
  <c r="E180" i="1"/>
  <c r="C163" i="1"/>
  <c r="D163" i="1"/>
  <c r="E163" i="1"/>
  <c r="C151" i="1"/>
  <c r="D151" i="1"/>
  <c r="E151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</calcChain>
</file>

<file path=xl/sharedStrings.xml><?xml version="1.0" encoding="utf-8"?>
<sst xmlns="http://schemas.openxmlformats.org/spreadsheetml/2006/main" count="163" uniqueCount="123">
  <si>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</si>
  <si>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</si>
  <si>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</si>
  <si>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</si>
  <si>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</si>
  <si>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</si>
  <si>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</si>
  <si>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</si>
  <si>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</si>
  <si>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</si>
  <si>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</si>
  <si>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</si>
  <si>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</si>
  <si>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</si>
  <si>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</si>
  <si>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</si>
  <si>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</si>
  <si>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</si>
  <si>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</si>
  <si>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</si>
  <si>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</si>
  <si>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</si>
  <si>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</si>
  <si>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</si>
  <si>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</si>
  <si>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</si>
  <si>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</si>
  <si>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</si>
  <si>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</si>
  <si>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</si>
  <si>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</si>
  <si>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</si>
  <si>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</si>
  <si>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</si>
  <si>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</si>
  <si>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</si>
  <si>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</si>
  <si>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</si>
  <si>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</si>
  <si>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</si>
  <si>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</si>
  <si>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</si>
  <si>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</si>
  <si>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</si>
  <si>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</si>
  <si>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</si>
  <si>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</si>
  <si>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</si>
  <si>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</si>
  <si>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</si>
  <si>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</si>
  <si>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</si>
  <si>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</si>
  <si>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</si>
  <si>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</si>
  <si>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</si>
  <si>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</si>
  <si>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</si>
  <si>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</si>
  <si>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</si>
  <si>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</si>
  <si>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</si>
  <si>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</si>
  <si>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</si>
  <si>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</si>
  <si>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</si>
  <si>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</si>
  <si>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</si>
  <si>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</si>
  <si>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</si>
  <si>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</si>
  <si>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</si>
  <si>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</si>
  <si>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</si>
  <si>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</si>
  <si>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</si>
  <si>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</si>
  <si>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</si>
  <si>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</si>
  <si>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</si>
  <si>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</si>
  <si>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</si>
  <si>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</si>
  <si>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</si>
  <si>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</si>
  <si>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</si>
  <si>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</si>
  <si>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</si>
  <si>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</si>
  <si>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</si>
  <si>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</si>
  <si>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</si>
  <si>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</si>
  <si>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</si>
  <si>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</si>
  <si>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</si>
  <si>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</si>
  <si>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</si>
  <si>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</si>
  <si>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</si>
  <si>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</si>
  <si>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</si>
  <si>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</si>
  <si>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</si>
  <si>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</si>
  <si>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</si>
  <si>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</si>
  <si>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</si>
  <si>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</si>
  <si>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</si>
  <si>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</si>
  <si>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</si>
  <si>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>Technology, Media and Services</t>
  </si>
  <si>
    <t xml:space="preserve">  Digital</t>
  </si>
  <si>
    <t>Bhubaneswar</t>
  </si>
  <si>
    <t xml:space="preserve">$100 mn clients </t>
  </si>
  <si>
    <t>Q2 FY2018</t>
  </si>
  <si>
    <t>Q3 FY 18 Fact Sheet</t>
  </si>
  <si>
    <t>Q3 FY2018</t>
  </si>
  <si>
    <t>Q3 FY2017</t>
  </si>
  <si>
    <t>Hedges outstanding at 31-Dec-17</t>
  </si>
  <si>
    <t>As of Dec 31, 2017</t>
  </si>
  <si>
    <t>Total hedges outstanding in USD terms is 32M at an average ₹ rate of 65.11. These are fair value hedges expiring within 31-Mar-18.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</si>
</sst>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%;\(#,##0.0\)%"/>
    <numFmt numFmtId="171" formatCode="#,##0.0"/>
    <numFmt numFmtId="172" formatCode="#,##0.0000_)"/>
    <numFmt numFmtId="173" formatCode="\$#,##0_);[Red]\(\$#,##0\)"/>
    <numFmt numFmtId="174" formatCode="\$#,##0_);\(\$#,##0\)"/>
    <numFmt numFmtId="175" formatCode="\$#,##0.00_);\(\$#,##0.00\)"/>
    <numFmt numFmtId="176" formatCode="_(* #,##0.0000_);_(* \(#,##0.0000\);_(* &quot;-&quot;??_);_(@_)"/>
    <numFmt numFmtId="177" formatCode="&quot;$&quot;#,##0.00"/>
    <numFmt numFmtId="178" formatCode="0000"/>
    <numFmt numFmtId="179" formatCode="hh:mm:ss\ AM/PM_)"/>
    <numFmt numFmtId="180" formatCode="&quot;$&quot;#,##0.00_);\(&quot;$&quot;#.##0\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</fills>
  <borders count="65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2" tint="-0.8999908444471571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27" fillId="0" borderId="0"/>
    <xf numFmtId="0" fontId="29" fillId="0" borderId="0"/>
    <xf numFmtId="0" fontId="34" fillId="0" borderId="0"/>
    <xf numFmtId="0" fontId="51" fillId="0" borderId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64" fontId="32" fillId="28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0" borderId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64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7" fillId="42" borderId="54" applyNumberFormat="0" applyAlignment="0">
      <protection locked="0"/>
    </xf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5" fillId="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38" fontId="28" fillId="43" borderId="0" applyNumberFormat="0" applyBorder="0" applyAlignment="0" applyProtection="0"/>
    <xf numFmtId="0" fontId="58" fillId="0" borderId="42" applyNumberFormat="0" applyAlignment="0" applyProtection="0">
      <alignment horizontal="left" vertical="center"/>
    </xf>
    <xf numFmtId="0" fontId="58" fillId="0" borderId="55">
      <alignment horizontal="left" vertical="center"/>
    </xf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0" fontId="28" fillId="44" borderId="59" applyNumberFormat="0" applyBorder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59" fillId="0" borderId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176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55" fillId="0" borderId="0">
      <protection locked="0"/>
    </xf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37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80" fontId="5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9" fillId="0" borderId="0"/>
    <xf numFmtId="164" fontId="2" fillId="0" borderId="0"/>
    <xf numFmtId="0" fontId="29" fillId="0" borderId="0"/>
    <xf numFmtId="16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40" fontId="61" fillId="47" borderId="0">
      <alignment horizontal="right"/>
    </xf>
    <xf numFmtId="0" fontId="32" fillId="0" borderId="0">
      <alignment horizontal="center"/>
    </xf>
    <xf numFmtId="0" fontId="30" fillId="0" borderId="48"/>
    <xf numFmtId="0" fontId="30" fillId="0" borderId="0" applyBorder="0">
      <alignment horizontal="centerContinuous"/>
    </xf>
    <xf numFmtId="0" fontId="62" fillId="0" borderId="0" applyBorder="0">
      <alignment horizontal="centerContinuous"/>
    </xf>
    <xf numFmtId="10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7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5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48" borderId="63" applyFill="0" applyBorder="0" applyAlignment="0">
      <alignment horizontal="center"/>
    </xf>
    <xf numFmtId="41" fontId="29" fillId="0" borderId="0" applyFont="0" applyFill="0" applyBorder="0" applyAlignment="0" applyProtection="0"/>
    <xf numFmtId="0" fontId="1" fillId="49" borderId="0"/>
    <xf numFmtId="0" fontId="26" fillId="50" borderId="59">
      <alignment horizont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</cellStyleXfs>
  <cellXfs count="306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0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0" fontId="15" fillId="0" borderId="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165" fontId="0" fillId="0" borderId="28" xfId="2" applyNumberFormat="1" applyFont="1" applyBorder="1"/>
    <xf numFmtId="170" fontId="15" fillId="3" borderId="8" xfId="4" applyNumberFormat="1" applyFont="1" applyFill="1" applyBorder="1" applyAlignment="1">
      <alignment horizontal="center" vertical="center"/>
    </xf>
    <xf numFmtId="164" fontId="19" fillId="3" borderId="49" xfId="3" applyFont="1" applyFill="1" applyBorder="1" applyAlignment="1">
      <alignment horizontal="left" vertical="center"/>
    </xf>
    <xf numFmtId="164" fontId="23" fillId="0" borderId="0" xfId="3" applyFont="1"/>
    <xf numFmtId="168" fontId="4" fillId="0" borderId="7" xfId="3" applyNumberFormat="1" applyFont="1" applyFill="1" applyBorder="1" applyAlignment="1">
      <alignment horizontal="center" vertical="center" wrapText="1" readingOrder="1"/>
    </xf>
    <xf numFmtId="168" fontId="4" fillId="0" borderId="0" xfId="3" applyNumberFormat="1" applyFont="1" applyFill="1" applyBorder="1" applyAlignment="1">
      <alignment horizontal="center" vertical="center" wrapText="1" readingOrder="1"/>
    </xf>
    <xf numFmtId="164" fontId="4" fillId="3" borderId="6" xfId="3" applyFont="1" applyFill="1" applyBorder="1" applyAlignment="1">
      <alignment horizontal="center" wrapText="1"/>
    </xf>
    <xf numFmtId="164" fontId="4" fillId="3" borderId="8" xfId="3" applyFont="1" applyFill="1" applyBorder="1" applyAlignment="1">
      <alignment horizontal="center" wrapText="1"/>
    </xf>
    <xf numFmtId="168" fontId="4" fillId="0" borderId="20" xfId="3" applyNumberFormat="1" applyFont="1" applyFill="1" applyBorder="1" applyAlignment="1">
      <alignment horizontal="center" vertical="center" wrapText="1" readingOrder="1"/>
    </xf>
    <xf numFmtId="168" fontId="4" fillId="0" borderId="21" xfId="3" applyNumberFormat="1" applyFont="1" applyFill="1" applyBorder="1" applyAlignment="1">
      <alignment horizontal="center" vertical="center" wrapText="1" readingOrder="1"/>
    </xf>
    <xf numFmtId="168" fontId="4" fillId="0" borderId="24" xfId="3" applyNumberFormat="1" applyFont="1" applyFill="1" applyBorder="1" applyAlignment="1">
      <alignment horizontal="center" vertical="center" wrapText="1" readingOrder="1"/>
    </xf>
    <xf numFmtId="168" fontId="4" fillId="0" borderId="25" xfId="3" applyNumberFormat="1" applyFont="1" applyFill="1" applyBorder="1" applyAlignment="1">
      <alignment horizontal="center" vertical="center" wrapText="1" readingOrder="1"/>
    </xf>
    <xf numFmtId="168" fontId="4" fillId="0" borderId="28" xfId="3" applyNumberFormat="1" applyFont="1" applyFill="1" applyBorder="1" applyAlignment="1">
      <alignment horizontal="center" vertical="center" wrapText="1" readingOrder="1"/>
    </xf>
    <xf numFmtId="168" fontId="4" fillId="0" borderId="29" xfId="3" applyNumberFormat="1" applyFont="1" applyFill="1" applyBorder="1" applyAlignment="1">
      <alignment horizontal="center" vertical="center" wrapText="1" readingOrder="1"/>
    </xf>
    <xf numFmtId="37" fontId="4" fillId="5" borderId="7" xfId="5" applyNumberFormat="1" applyFont="1" applyFill="1" applyBorder="1" applyAlignment="1">
      <alignment horizontal="center" vertical="center" wrapText="1" readingOrder="1"/>
    </xf>
    <xf numFmtId="37" fontId="4" fillId="5" borderId="0" xfId="5" applyNumberFormat="1" applyFont="1" applyFill="1" applyBorder="1" applyAlignment="1">
      <alignment horizontal="center" vertical="center" wrapText="1" readingOrder="1"/>
    </xf>
    <xf numFmtId="39" fontId="4" fillId="5" borderId="50" xfId="5" applyNumberFormat="1" applyFont="1" applyFill="1" applyBorder="1" applyAlignment="1">
      <alignment horizontal="center" vertical="center" wrapText="1" readingOrder="1"/>
    </xf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39" fontId="4" fillId="0" borderId="46" xfId="5" applyNumberFormat="1" applyFont="1" applyFill="1" applyBorder="1" applyAlignment="1">
      <alignment horizontal="center" vertical="center" wrapText="1" readingOrder="1"/>
    </xf>
    <xf numFmtId="169" fontId="4" fillId="5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0" borderId="7" xfId="5" applyNumberFormat="1" applyFont="1" applyFill="1" applyBorder="1" applyAlignment="1">
      <alignment horizontal="center" vertical="center" wrapText="1" readingOrder="1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0" borderId="7" xfId="4" applyNumberFormat="1" applyFont="1" applyFill="1" applyBorder="1" applyAlignment="1">
      <alignment horizontal="center" vertical="center"/>
    </xf>
    <xf numFmtId="4" fontId="4" fillId="5" borderId="27" xfId="4" applyNumberFormat="1" applyFont="1" applyFill="1" applyBorder="1" applyAlignment="1">
      <alignment horizontal="center" vertical="center"/>
    </xf>
    <xf numFmtId="4" fontId="4" fillId="0" borderId="31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71" fontId="4" fillId="0" borderId="26" xfId="4" applyNumberFormat="1" applyFont="1" applyFill="1" applyBorder="1" applyAlignment="1">
      <alignment horizontal="center" vertical="center"/>
    </xf>
    <xf numFmtId="171" fontId="4" fillId="0" borderId="24" xfId="4" applyNumberFormat="1" applyFont="1" applyFill="1" applyBorder="1" applyAlignment="1">
      <alignment horizontal="center" vertical="center"/>
    </xf>
    <xf numFmtId="171" fontId="4" fillId="0" borderId="28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4" fontId="15" fillId="0" borderId="0" xfId="3" applyFont="1" applyFill="1" applyBorder="1" applyAlignment="1">
      <alignment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10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3" borderId="8" xfId="3" applyNumberFormat="1" applyFont="1" applyFill="1" applyBorder="1" applyAlignment="1">
      <alignment horizontal="center" vertical="center" wrapText="1" readingOrder="1"/>
    </xf>
    <xf numFmtId="165" fontId="4" fillId="3" borderId="11" xfId="3" applyNumberFormat="1" applyFont="1" applyFill="1" applyBorder="1" applyAlignment="1">
      <alignment horizontal="center" vertical="center" wrapText="1" readingOrder="1"/>
    </xf>
    <xf numFmtId="165" fontId="4" fillId="4" borderId="6" xfId="3" applyNumberFormat="1" applyFont="1" applyFill="1" applyBorder="1" applyAlignment="1">
      <alignment horizontal="center" vertical="center" wrapText="1" readingOrder="1"/>
    </xf>
    <xf numFmtId="165" fontId="4" fillId="4" borderId="7" xfId="3" applyNumberFormat="1" applyFont="1" applyFill="1" applyBorder="1" applyAlignment="1">
      <alignment horizontal="center" vertical="center" wrapText="1" readingOrder="1"/>
    </xf>
    <xf numFmtId="165" fontId="4" fillId="4" borderId="10" xfId="3" applyNumberFormat="1" applyFont="1" applyFill="1" applyBorder="1" applyAlignment="1">
      <alignment horizontal="center" vertical="center" wrapText="1" readingOrder="1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170" fontId="15" fillId="3" borderId="25" xfId="4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898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2" xfId="514"/>
    <cellStyle name="Comma 2 10" xfId="515"/>
    <cellStyle name="Comma 2 2" xfId="516"/>
    <cellStyle name="Comma 2 2 2" xfId="517"/>
    <cellStyle name="Comma 2 3" xfId="518"/>
    <cellStyle name="Comma 2 3 2" xfId="519"/>
    <cellStyle name="Comma 2 3 3" xfId="520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3" xfId="5"/>
    <cellStyle name="Comma 4" xfId="531"/>
    <cellStyle name="Comma 4 2" xfId="532"/>
    <cellStyle name="Comma 4 3" xfId="533"/>
    <cellStyle name="Comma 5" xfId="534"/>
    <cellStyle name="Comma 6" xfId="535"/>
    <cellStyle name="Comma 7" xfId="512"/>
    <cellStyle name="Comma 8" xfId="536"/>
    <cellStyle name="Comma 9" xfId="537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3" xfId="544"/>
    <cellStyle name="Currency 4" xfId="542"/>
    <cellStyle name="Dia" xfId="545"/>
    <cellStyle name="Encabez1" xfId="546"/>
    <cellStyle name="Encabez2" xfId="547"/>
    <cellStyle name="Euro" xfId="548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2" xfId="706"/>
    <cellStyle name="Normal 2 10" xfId="707"/>
    <cellStyle name="Normal 2 2" xfId="708"/>
    <cellStyle name="Normal 2 2 2" xfId="709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1" xfId="878"/>
    <cellStyle name="Normal 22" xfId="879"/>
    <cellStyle name="Normal 23" xfId="880"/>
    <cellStyle name="Normal 24" xfId="881"/>
    <cellStyle name="Normal 25" xfId="882"/>
    <cellStyle name="Normal 26" xfId="883"/>
    <cellStyle name="Normal 27" xfId="884"/>
    <cellStyle name="Normal 28" xfId="885"/>
    <cellStyle name="Normal 29" xfId="886"/>
    <cellStyle name="Normal 3" xfId="717"/>
    <cellStyle name="Normal 3 2" xfId="718"/>
    <cellStyle name="Normal 30" xfId="887"/>
    <cellStyle name="Normal 31" xfId="888"/>
    <cellStyle name="Normal 32" xfId="889"/>
    <cellStyle name="Normal 33" xfId="890"/>
    <cellStyle name="Normal 34" xfId="891"/>
    <cellStyle name="Normal 35" xfId="892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5" xfId="721"/>
    <cellStyle name="Normal 5 2" xfId="722"/>
    <cellStyle name="Normal 6" xfId="723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2" xfId="865"/>
    <cellStyle name="Percent 13" xfId="868"/>
    <cellStyle name="Percent 14" xfId="864"/>
    <cellStyle name="Percent 15" xfId="869"/>
    <cellStyle name="Percent 16" xfId="863"/>
    <cellStyle name="Percent 17" xfId="870"/>
    <cellStyle name="Percent 18" xfId="862"/>
    <cellStyle name="Percent 19" xfId="87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1" xfId="872"/>
    <cellStyle name="Percent 22" xfId="860"/>
    <cellStyle name="Percent 23" xfId="873"/>
    <cellStyle name="Percent 24" xfId="859"/>
    <cellStyle name="Percent 25" xfId="874"/>
    <cellStyle name="Percent 26" xfId="858"/>
    <cellStyle name="Percent 27" xfId="875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4" xfId="799"/>
    <cellStyle name="Percent 4 2" xfId="800"/>
    <cellStyle name="Percent 4 3" xfId="801"/>
    <cellStyle name="Percent 5" xfId="802"/>
    <cellStyle name="Percent 6" xfId="803"/>
    <cellStyle name="Percent 7" xfId="804"/>
    <cellStyle name="Percent 8" xfId="805"/>
    <cellStyle name="Percent 9" xfId="806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3"/>
  <sheetViews>
    <sheetView showGridLines="0"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0" defaultRowHeight="14.5" zeroHeight="1"/>
  <cols>
    <col min="1" max="1" width="6.54296875" style="132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7"/>
    <row r="2" spans="1:7">
      <c r="C2" s="298" t="s">
        <v>117</v>
      </c>
      <c r="D2" s="298"/>
      <c r="E2" s="298"/>
      <c r="F2" s="298"/>
      <c r="G2" s="298"/>
    </row>
    <row r="3" spans="1:7">
      <c r="C3" s="298"/>
      <c r="D3" s="298"/>
      <c r="E3" s="298"/>
      <c r="F3" s="298"/>
      <c r="G3" s="298"/>
    </row>
    <row r="4" spans="1:7">
      <c r="C4" s="298"/>
      <c r="D4" s="298"/>
      <c r="E4" s="298"/>
      <c r="F4" s="298"/>
      <c r="G4" s="298"/>
    </row>
    <row r="5" spans="1:7">
      <c r="C5" s="298"/>
      <c r="D5" s="298"/>
      <c r="E5" s="298"/>
      <c r="F5" s="298"/>
      <c r="G5" s="298"/>
    </row>
    <row r="6" spans="1:7">
      <c r="C6" s="298"/>
      <c r="D6" s="298"/>
      <c r="E6" s="298"/>
      <c r="F6" s="298"/>
      <c r="G6" s="298"/>
    </row>
    <row r="7" spans="1:7" ht="15.5">
      <c r="A7" s="133"/>
      <c r="B7" s="287" t="s">
        <v>0</v>
      </c>
      <c r="C7" s="287"/>
      <c r="D7" s="287"/>
      <c r="E7" s="287"/>
      <c r="F7" s="299"/>
      <c r="G7" s="299"/>
    </row>
    <row r="8" spans="1:7" ht="15" thickBot="1"/>
    <row r="9" spans="1:7">
      <c r="B9" s="137"/>
      <c r="C9" s="138"/>
      <c r="D9" s="139"/>
      <c r="E9" s="139"/>
      <c r="F9" s="290" t="s">
        <v>61</v>
      </c>
      <c r="G9" s="291"/>
    </row>
    <row r="10" spans="1:7" ht="30.65" customHeight="1" thickBot="1">
      <c r="B10" s="140" t="s">
        <v>111</v>
      </c>
      <c r="C10" s="51" t="s">
        <v>119</v>
      </c>
      <c r="D10" s="52" t="s">
        <v>116</v>
      </c>
      <c r="E10" s="52" t="s">
        <v>118</v>
      </c>
      <c r="F10" s="99" t="s">
        <v>62</v>
      </c>
      <c r="G10" s="100" t="s">
        <v>63</v>
      </c>
    </row>
    <row r="11" spans="1:7">
      <c r="B11" s="141" t="s">
        <v>26</v>
      </c>
      <c r="C11" s="206">
        <v>12953</v>
      </c>
      <c r="D11" s="97">
        <v>13316.035207783232</v>
      </c>
      <c r="E11" s="185">
        <v>13777</v>
      </c>
      <c r="F11" s="204">
        <f>E11/D11-1</f>
        <v>3.4617270458051408E-2</v>
      </c>
      <c r="G11" s="205">
        <f>E11/C11-1</f>
        <v>6.3614606654829098E-2</v>
      </c>
    </row>
    <row r="12" spans="1:7">
      <c r="B12" s="142" t="s">
        <v>76</v>
      </c>
      <c r="C12" s="207">
        <v>1740</v>
      </c>
      <c r="D12" s="98">
        <v>1541.3823795072899</v>
      </c>
      <c r="E12" s="186">
        <v>2074</v>
      </c>
      <c r="F12" s="146">
        <f>E12/D12-1</f>
        <v>0.34554541921191806</v>
      </c>
      <c r="G12" s="145">
        <f t="shared" ref="G12:G14" si="0">E12/C12-1</f>
        <v>0.19195402298850572</v>
      </c>
    </row>
    <row r="13" spans="1:7">
      <c r="B13" s="142" t="s">
        <v>77</v>
      </c>
      <c r="C13" s="207">
        <v>1031</v>
      </c>
      <c r="D13" s="98">
        <v>1247.3280828635543</v>
      </c>
      <c r="E13" s="186">
        <v>1415</v>
      </c>
      <c r="F13" s="146">
        <f t="shared" ref="F13:F14" si="1">E13/D13-1</f>
        <v>0.13442487140312975</v>
      </c>
      <c r="G13" s="145">
        <f t="shared" si="0"/>
        <v>0.37245392822502432</v>
      </c>
    </row>
    <row r="14" spans="1:7" ht="15" thickBot="1">
      <c r="B14" s="143" t="s">
        <v>78</v>
      </c>
      <c r="C14" s="208">
        <v>6.13</v>
      </c>
      <c r="D14" s="135">
        <v>7.4441210909084496</v>
      </c>
      <c r="E14" s="187">
        <v>8.6071531961067453</v>
      </c>
      <c r="F14" s="171">
        <f t="shared" si="1"/>
        <v>0.15623497938779018</v>
      </c>
      <c r="G14" s="188">
        <f t="shared" si="0"/>
        <v>0.40410329463405303</v>
      </c>
    </row>
    <row r="15" spans="1:7">
      <c r="B15" s="101"/>
      <c r="C15" s="136"/>
    </row>
    <row r="16" spans="1:7" ht="15" thickBot="1">
      <c r="C16" s="136"/>
    </row>
    <row r="17" spans="2:7" customFormat="1">
      <c r="B17" s="137"/>
      <c r="C17" s="138"/>
      <c r="D17" s="139"/>
      <c r="E17" s="139"/>
      <c r="F17" s="290" t="s">
        <v>61</v>
      </c>
      <c r="G17" s="291"/>
    </row>
    <row r="18" spans="2:7" customFormat="1" ht="15" thickBot="1">
      <c r="B18" s="140" t="s">
        <v>79</v>
      </c>
      <c r="C18" s="52" t="str">
        <f t="shared" ref="C18:D18" si="2">C10</f>
        <v>Q3 FY2017</v>
      </c>
      <c r="D18" s="52" t="str">
        <f t="shared" si="2"/>
        <v>Q2 FY2018</v>
      </c>
      <c r="E18" s="52" t="str">
        <f>E10</f>
        <v>Q3 FY2018</v>
      </c>
      <c r="F18" s="99" t="s">
        <v>62</v>
      </c>
      <c r="G18" s="100" t="s">
        <v>63</v>
      </c>
    </row>
    <row r="19" spans="2:7" customFormat="1">
      <c r="B19" s="141" t="s">
        <v>26</v>
      </c>
      <c r="C19" s="213">
        <v>192.16900000000001</v>
      </c>
      <c r="D19" s="211">
        <v>206.22411955244601</v>
      </c>
      <c r="E19" s="209">
        <v>214.27799999999999</v>
      </c>
      <c r="F19" s="146">
        <f>E19/D19-1</f>
        <v>3.9054017857041989E-2</v>
      </c>
      <c r="G19" s="144">
        <f>E19/C19-1</f>
        <v>0.11504977389693427</v>
      </c>
    </row>
    <row r="20" spans="2:7" customFormat="1">
      <c r="B20" s="142" t="s">
        <v>76</v>
      </c>
      <c r="C20" s="214">
        <v>25.814</v>
      </c>
      <c r="D20" s="212">
        <v>23.888000000000002</v>
      </c>
      <c r="E20" s="210">
        <v>32.26</v>
      </c>
      <c r="F20" s="146">
        <f>E20/D20-1</f>
        <v>0.35046885465505673</v>
      </c>
      <c r="G20" s="145">
        <f>E20/C20-1</f>
        <v>0.2497094599829548</v>
      </c>
    </row>
    <row r="21" spans="2:7" customFormat="1" ht="15" thickBot="1">
      <c r="B21" s="143" t="s">
        <v>77</v>
      </c>
      <c r="C21" s="215">
        <v>15.279</v>
      </c>
      <c r="D21" s="216">
        <v>19.338000000000001</v>
      </c>
      <c r="E21" s="217">
        <v>22.012</v>
      </c>
      <c r="F21" s="171">
        <f>E21/D21-1</f>
        <v>0.13827696762850339</v>
      </c>
      <c r="G21" s="188">
        <f>E21/C21-1</f>
        <v>0.44067020092938014</v>
      </c>
    </row>
    <row r="22" spans="2:7" customFormat="1">
      <c r="B22" s="116"/>
    </row>
    <row r="23" spans="2:7" customFormat="1" ht="15" thickBot="1">
      <c r="B23" s="101"/>
    </row>
    <row r="24" spans="2:7" customFormat="1">
      <c r="B24" s="165"/>
      <c r="C24" s="302" t="str">
        <f>C10</f>
        <v>Q3 FY2017</v>
      </c>
      <c r="D24" s="304" t="str">
        <f>D10</f>
        <v>Q2 FY2018</v>
      </c>
      <c r="E24" s="300" t="str">
        <f>E10</f>
        <v>Q3 FY2018</v>
      </c>
    </row>
    <row r="25" spans="2:7" customFormat="1" ht="15" thickBot="1">
      <c r="B25" s="166" t="s">
        <v>80</v>
      </c>
      <c r="C25" s="303" t="s">
        <v>83</v>
      </c>
      <c r="D25" s="305" t="s">
        <v>84</v>
      </c>
      <c r="E25" s="301"/>
    </row>
    <row r="26" spans="2:7" customFormat="1">
      <c r="B26" s="106" t="s">
        <v>81</v>
      </c>
      <c r="C26" s="222">
        <v>67.930000000000007</v>
      </c>
      <c r="D26" s="218">
        <v>65.3</v>
      </c>
      <c r="E26" s="219">
        <v>63.83</v>
      </c>
    </row>
    <row r="27" spans="2:7" customFormat="1" ht="15" thickBot="1">
      <c r="B27" s="107" t="s">
        <v>82</v>
      </c>
      <c r="C27" s="223">
        <v>67.400000000000006</v>
      </c>
      <c r="D27" s="220">
        <v>64.569999999999993</v>
      </c>
      <c r="E27" s="221">
        <v>64.3</v>
      </c>
    </row>
    <row r="28" spans="2:7" customFormat="1" ht="15" thickBot="1"/>
    <row r="29" spans="2:7" customFormat="1">
      <c r="B29" s="173" t="s">
        <v>120</v>
      </c>
      <c r="C29" s="102"/>
      <c r="D29" s="103"/>
    </row>
    <row r="30" spans="2:7" customFormat="1" ht="15" thickBot="1">
      <c r="B30" s="114" t="s">
        <v>86</v>
      </c>
      <c r="C30" s="104" t="s">
        <v>87</v>
      </c>
      <c r="D30" s="105" t="s">
        <v>88</v>
      </c>
    </row>
    <row r="31" spans="2:7" customFormat="1">
      <c r="B31" s="110" t="s">
        <v>89</v>
      </c>
      <c r="C31" s="224">
        <v>27</v>
      </c>
      <c r="D31" s="227">
        <v>65.37</v>
      </c>
    </row>
    <row r="32" spans="2:7" customFormat="1">
      <c r="B32" s="111" t="s">
        <v>90</v>
      </c>
      <c r="C32" s="225">
        <v>2.5</v>
      </c>
      <c r="D32" s="228">
        <v>77.12</v>
      </c>
    </row>
    <row r="33" spans="1:5" ht="15" thickBot="1">
      <c r="B33" s="112" t="s">
        <v>91</v>
      </c>
      <c r="C33" s="226">
        <v>1.5</v>
      </c>
      <c r="D33" s="229">
        <v>87.12</v>
      </c>
    </row>
    <row r="34" spans="1:5">
      <c r="B34" s="230" t="s">
        <v>122</v>
      </c>
      <c r="C34" s="113"/>
      <c r="D34" s="113"/>
    </row>
    <row r="35" spans="1:5">
      <c r="B35" s="115"/>
      <c r="C35" s="113"/>
      <c r="D35" s="113"/>
    </row>
    <row r="36" spans="1:5">
      <c r="B36" s="115"/>
      <c r="C36" s="113"/>
      <c r="D36" s="113"/>
    </row>
    <row r="37" spans="1:5" ht="17.399999999999999" customHeight="1">
      <c r="A37" s="133"/>
      <c r="B37" s="287" t="s">
        <v>92</v>
      </c>
      <c r="C37" s="287"/>
      <c r="D37" s="287"/>
      <c r="E37" s="287"/>
    </row>
    <row r="38" spans="1:5" ht="20.5" thickBot="1">
      <c r="B38" s="117"/>
      <c r="C38" s="118"/>
      <c r="D38" s="119"/>
      <c r="E38" s="119"/>
    </row>
    <row r="39" spans="1:5">
      <c r="B39" s="120"/>
      <c r="C39" s="294" t="str">
        <f>C10</f>
        <v>Q3 FY2017</v>
      </c>
      <c r="D39" s="296" t="str">
        <f>D10</f>
        <v>Q2 FY2018</v>
      </c>
      <c r="E39" s="292" t="str">
        <f>E10</f>
        <v>Q3 FY2018</v>
      </c>
    </row>
    <row r="40" spans="1:5" ht="15" thickBot="1">
      <c r="B40" s="121" t="s">
        <v>92</v>
      </c>
      <c r="C40" s="295" t="s">
        <v>84</v>
      </c>
      <c r="D40" s="297" t="s">
        <v>84</v>
      </c>
      <c r="E40" s="293" t="s">
        <v>85</v>
      </c>
    </row>
    <row r="41" spans="1:5">
      <c r="B41" s="122" t="s">
        <v>93</v>
      </c>
      <c r="C41" s="125">
        <f>C12/C11</f>
        <v>0.13433181502354666</v>
      </c>
      <c r="D41" s="125">
        <f>D12/D11</f>
        <v>0.11575385281396303</v>
      </c>
      <c r="E41" s="172">
        <f>E12/E11</f>
        <v>0.1505407563330188</v>
      </c>
    </row>
    <row r="42" spans="1:5">
      <c r="B42" s="124" t="s">
        <v>94</v>
      </c>
      <c r="C42" s="231">
        <v>0.253</v>
      </c>
      <c r="D42" s="231">
        <v>0.248</v>
      </c>
      <c r="E42" s="286">
        <v>0.152</v>
      </c>
    </row>
    <row r="43" spans="1:5">
      <c r="B43" s="124" t="s">
        <v>95</v>
      </c>
      <c r="C43" s="125">
        <f>C13/C11</f>
        <v>7.959546051107852E-2</v>
      </c>
      <c r="D43" s="125">
        <f>D13/D11</f>
        <v>9.3671131339040772E-2</v>
      </c>
      <c r="E43" s="123">
        <f>E13/E11</f>
        <v>0.10270741090222835</v>
      </c>
    </row>
    <row r="44" spans="1:5">
      <c r="B44" s="124" t="s">
        <v>96</v>
      </c>
      <c r="C44" s="232">
        <v>0.222</v>
      </c>
      <c r="D44" s="231">
        <v>0.24099999999999999</v>
      </c>
      <c r="E44" s="123">
        <v>0.24399999999999999</v>
      </c>
    </row>
    <row r="45" spans="1:5" ht="15" thickBot="1">
      <c r="B45" s="126" t="s">
        <v>97</v>
      </c>
      <c r="C45" s="233">
        <v>71</v>
      </c>
      <c r="D45" s="234">
        <v>64</v>
      </c>
      <c r="E45" s="235">
        <v>71</v>
      </c>
    </row>
    <row r="46" spans="1:5">
      <c r="B46" s="13" t="s">
        <v>98</v>
      </c>
      <c r="C46" s="108"/>
      <c r="D46" s="108"/>
      <c r="E46" s="108"/>
    </row>
    <row r="47" spans="1:5">
      <c r="B47" s="13" t="s">
        <v>99</v>
      </c>
      <c r="C47" s="108"/>
      <c r="D47" s="108"/>
      <c r="E47" s="108"/>
    </row>
    <row r="48" spans="1:5">
      <c r="B48" s="13"/>
      <c r="C48" s="108"/>
      <c r="D48" s="108"/>
      <c r="E48" s="108"/>
    </row>
    <row r="49" spans="1:13" hidden="1">
      <c r="A49" s="133"/>
    </row>
    <row r="50" spans="1:13" hidden="1"/>
    <row r="51" spans="1:13" s="3" customFormat="1" ht="30.75" hidden="1" customHeight="1">
      <c r="A51" s="109"/>
      <c r="I51" s="109"/>
      <c r="L51" s="6"/>
      <c r="M51" s="108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109"/>
      <c r="I59" s="109"/>
      <c r="L59" s="6"/>
      <c r="M59" s="108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109"/>
      <c r="I68" s="109"/>
      <c r="L68" s="6"/>
      <c r="M68" s="108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87" t="s">
        <v>64</v>
      </c>
      <c r="C74" s="287"/>
      <c r="D74" s="287"/>
      <c r="E74" s="287"/>
    </row>
    <row r="75" spans="1:13" ht="15" thickBot="1"/>
    <row r="76" spans="1:13" ht="15" thickBot="1">
      <c r="B76" s="1" t="s">
        <v>1</v>
      </c>
      <c r="C76" s="167" t="str">
        <f>C10</f>
        <v>Q3 FY2017</v>
      </c>
      <c r="D76" s="167" t="str">
        <f>D10</f>
        <v>Q2 FY2018</v>
      </c>
      <c r="E76" s="2" t="str">
        <f>E10</f>
        <v>Q3 FY2018</v>
      </c>
    </row>
    <row r="77" spans="1:13">
      <c r="B77" s="4" t="s">
        <v>2</v>
      </c>
      <c r="C77" s="236">
        <v>0.68688819739354456</v>
      </c>
      <c r="D77" s="237">
        <v>0.67484938813447215</v>
      </c>
      <c r="E77" s="240">
        <v>0.69704609955562136</v>
      </c>
    </row>
    <row r="78" spans="1:13">
      <c r="B78" s="5" t="s">
        <v>3</v>
      </c>
      <c r="C78" s="238">
        <v>0.20754127195627445</v>
      </c>
      <c r="D78" s="239">
        <v>0.22768345076023452</v>
      </c>
      <c r="E78" s="241">
        <v>0.20938948722932171</v>
      </c>
    </row>
    <row r="79" spans="1:13">
      <c r="B79" s="5" t="s">
        <v>4</v>
      </c>
      <c r="C79" s="238">
        <v>3.1082636100656456E-2</v>
      </c>
      <c r="D79" s="239">
        <v>3.4781935063903556E-2</v>
      </c>
      <c r="E79" s="241">
        <v>3.2039971990629967E-2</v>
      </c>
    </row>
    <row r="80" spans="1:13">
      <c r="B80" s="5" t="s">
        <v>5</v>
      </c>
      <c r="C80" s="238">
        <v>7.4487894549524439E-2</v>
      </c>
      <c r="D80" s="239">
        <v>6.2685226041389722E-2</v>
      </c>
      <c r="E80" s="241">
        <v>6.1524441224427004E-2</v>
      </c>
    </row>
    <row r="81" spans="1:5" ht="15" thickBot="1">
      <c r="B81" s="7" t="s">
        <v>6</v>
      </c>
      <c r="C81" s="8">
        <f>SUM(C77:C80)</f>
        <v>0.99999999999999989</v>
      </c>
      <c r="D81" s="9">
        <f t="shared" ref="D81:E81" si="3">SUM(D77:D80)</f>
        <v>1</v>
      </c>
      <c r="E81" s="14">
        <f t="shared" si="3"/>
        <v>1</v>
      </c>
    </row>
    <row r="82" spans="1:5">
      <c r="B82" s="13"/>
      <c r="C82" s="16"/>
      <c r="D82" s="15"/>
      <c r="E82" s="16"/>
    </row>
    <row r="83" spans="1:5" ht="15" thickBot="1">
      <c r="B83" s="13"/>
      <c r="C83" s="15"/>
      <c r="D83" s="15"/>
      <c r="E83" s="13"/>
    </row>
    <row r="84" spans="1:5" ht="15" thickBot="1">
      <c r="B84" s="1" t="s">
        <v>7</v>
      </c>
      <c r="C84" s="192" t="str">
        <f>C10</f>
        <v>Q3 FY2017</v>
      </c>
      <c r="D84" s="193" t="str">
        <f>D10</f>
        <v>Q2 FY2018</v>
      </c>
      <c r="E84" s="194" t="str">
        <f>E10</f>
        <v>Q3 FY2018</v>
      </c>
    </row>
    <row r="85" spans="1:5">
      <c r="B85" s="189" t="s">
        <v>112</v>
      </c>
      <c r="C85" s="195">
        <v>0.36727678534518293</v>
      </c>
      <c r="D85" s="196">
        <v>0.37757620660532693</v>
      </c>
      <c r="E85" s="197">
        <v>0.36642555527620779</v>
      </c>
    </row>
    <row r="86" spans="1:5">
      <c r="B86" s="190" t="s">
        <v>100</v>
      </c>
      <c r="C86" s="198">
        <v>0.24098762132319115</v>
      </c>
      <c r="D86" s="242">
        <v>0.24827898844075949</v>
      </c>
      <c r="E86" s="199">
        <v>0.2477436637981289</v>
      </c>
    </row>
    <row r="87" spans="1:5">
      <c r="B87" s="190" t="s">
        <v>8</v>
      </c>
      <c r="C87" s="198">
        <v>0.24051378549198157</v>
      </c>
      <c r="D87" s="242">
        <v>0.22880321654242106</v>
      </c>
      <c r="E87" s="199">
        <v>0.23298548943245137</v>
      </c>
    </row>
    <row r="88" spans="1:5">
      <c r="B88" s="190" t="s">
        <v>9</v>
      </c>
      <c r="C88" s="198">
        <v>0.15122180783964437</v>
      </c>
      <c r="D88" s="242">
        <v>0.14534158841149247</v>
      </c>
      <c r="E88" s="199">
        <v>0.15284529149321199</v>
      </c>
    </row>
    <row r="89" spans="1:5" hidden="1">
      <c r="B89" s="190" t="s">
        <v>109</v>
      </c>
      <c r="C89" s="198" t="s">
        <v>110</v>
      </c>
      <c r="D89" s="17" t="s">
        <v>110</v>
      </c>
      <c r="E89" s="199" t="s">
        <v>110</v>
      </c>
    </row>
    <row r="90" spans="1:5" ht="15" thickBot="1">
      <c r="A90"/>
      <c r="B90" s="191" t="s">
        <v>6</v>
      </c>
      <c r="C90" s="200">
        <f>SUM(C85:C88)</f>
        <v>1</v>
      </c>
      <c r="D90" s="201">
        <f t="shared" ref="D90:E90" si="4">SUM(D85:D88)</f>
        <v>1</v>
      </c>
      <c r="E90" s="202">
        <f t="shared" si="4"/>
        <v>1</v>
      </c>
    </row>
    <row r="91" spans="1:5" hidden="1">
      <c r="A91"/>
      <c r="B91" s="155"/>
    </row>
    <row r="92" spans="1:5">
      <c r="A92"/>
      <c r="B92" s="174"/>
    </row>
    <row r="93" spans="1:5" ht="15" thickBot="1">
      <c r="A93"/>
      <c r="B93" s="3"/>
    </row>
    <row r="94" spans="1:5" ht="15" thickBot="1">
      <c r="A94"/>
      <c r="B94" s="1" t="s">
        <v>10</v>
      </c>
      <c r="C94" s="167" t="str">
        <f>C10</f>
        <v>Q3 FY2017</v>
      </c>
      <c r="D94" s="167" t="str">
        <f>D10</f>
        <v>Q2 FY2018</v>
      </c>
      <c r="E94" s="2" t="str">
        <f>E10</f>
        <v>Q3 FY2018</v>
      </c>
    </row>
    <row r="95" spans="1:5">
      <c r="A95"/>
      <c r="B95" s="10" t="s">
        <v>11</v>
      </c>
      <c r="C95" s="245">
        <v>0.2234887860558091</v>
      </c>
      <c r="D95" s="247">
        <v>0.2306160698024789</v>
      </c>
      <c r="E95" s="243">
        <v>0.24459637085802924</v>
      </c>
    </row>
    <row r="96" spans="1:5">
      <c r="A96"/>
      <c r="B96" s="11" t="s">
        <v>12</v>
      </c>
      <c r="C96" s="246">
        <v>9.5323086335496923E-2</v>
      </c>
      <c r="D96" s="248">
        <v>9.1882913065462327E-2</v>
      </c>
      <c r="E96" s="244">
        <v>9.1248817928379217E-2</v>
      </c>
    </row>
    <row r="97" spans="1:5">
      <c r="A97"/>
      <c r="B97" s="11" t="s">
        <v>13</v>
      </c>
      <c r="C97" s="246">
        <v>0.1756054125366788</v>
      </c>
      <c r="D97" s="248">
        <v>0.17690863977688329</v>
      </c>
      <c r="E97" s="244">
        <v>0.16597695863474152</v>
      </c>
    </row>
    <row r="98" spans="1:5">
      <c r="A98"/>
      <c r="B98" s="11" t="s">
        <v>14</v>
      </c>
      <c r="C98" s="246">
        <v>3.9254069673551495E-2</v>
      </c>
      <c r="D98" s="248">
        <v>4.0092025263263255E-2</v>
      </c>
      <c r="E98" s="244">
        <v>3.9937562700183775E-2</v>
      </c>
    </row>
    <row r="99" spans="1:5">
      <c r="A99"/>
      <c r="B99" s="11" t="s">
        <v>15</v>
      </c>
      <c r="C99" s="246">
        <v>0.12431073010691085</v>
      </c>
      <c r="D99" s="248">
        <v>0.11239469346479909</v>
      </c>
      <c r="E99" s="244">
        <v>0.11289526619764728</v>
      </c>
    </row>
    <row r="100" spans="1:5">
      <c r="A100"/>
      <c r="B100" s="11" t="s">
        <v>16</v>
      </c>
      <c r="C100" s="246">
        <v>1.3549423942958749E-2</v>
      </c>
      <c r="D100" s="248">
        <v>9.9017091538277351E-3</v>
      </c>
      <c r="E100" s="244">
        <v>9.003832508472363E-3</v>
      </c>
    </row>
    <row r="101" spans="1:5">
      <c r="A101"/>
      <c r="B101" s="11" t="s">
        <v>17</v>
      </c>
      <c r="C101" s="246">
        <v>0.12564078745879603</v>
      </c>
      <c r="D101" s="248">
        <v>0.12066154392393873</v>
      </c>
      <c r="E101" s="244">
        <v>0.12582363209757846</v>
      </c>
    </row>
    <row r="102" spans="1:5">
      <c r="A102"/>
      <c r="B102" s="11" t="s">
        <v>18</v>
      </c>
      <c r="C102" s="246">
        <v>0.20282770388979812</v>
      </c>
      <c r="D102" s="248">
        <v>0.21754240554934662</v>
      </c>
      <c r="E102" s="244">
        <v>0.21051755907496811</v>
      </c>
    </row>
    <row r="103" spans="1:5" ht="15" thickBot="1">
      <c r="A103"/>
      <c r="B103" s="7" t="s">
        <v>6</v>
      </c>
      <c r="C103" s="8">
        <f>SUM(C95:C102)</f>
        <v>1.0000000000000002</v>
      </c>
      <c r="D103" s="9">
        <f t="shared" ref="D103:E103" si="5">SUM(D95:D102)</f>
        <v>1</v>
      </c>
      <c r="E103" s="14">
        <f t="shared" si="5"/>
        <v>1</v>
      </c>
    </row>
    <row r="104" spans="1:5" ht="15" thickBot="1">
      <c r="A104"/>
      <c r="B104" s="3"/>
      <c r="C104" s="15"/>
      <c r="D104" s="15"/>
      <c r="E104" s="13"/>
    </row>
    <row r="105" spans="1:5" ht="15" thickBot="1">
      <c r="A105"/>
      <c r="B105" s="18" t="s">
        <v>113</v>
      </c>
      <c r="C105" s="129">
        <v>0.39383407109042828</v>
      </c>
      <c r="D105" s="130">
        <v>0.42552160205168149</v>
      </c>
      <c r="E105" s="131">
        <v>0.43870990017902717</v>
      </c>
    </row>
    <row r="106" spans="1:5">
      <c r="A106"/>
      <c r="B106" s="3"/>
    </row>
    <row r="107" spans="1:5" ht="15" thickBot="1">
      <c r="A107"/>
    </row>
    <row r="108" spans="1:5" ht="15" thickBot="1">
      <c r="A108"/>
      <c r="B108" s="1" t="s">
        <v>19</v>
      </c>
      <c r="C108" s="168" t="str">
        <f>C10</f>
        <v>Q3 FY2017</v>
      </c>
      <c r="D108" s="168" t="str">
        <f>D10</f>
        <v>Q2 FY2018</v>
      </c>
      <c r="E108" s="12" t="str">
        <f>E10</f>
        <v>Q3 FY2018</v>
      </c>
    </row>
    <row r="109" spans="1:5">
      <c r="A109"/>
      <c r="B109" s="10" t="s">
        <v>20</v>
      </c>
      <c r="C109" s="251">
        <v>0.52499334630287753</v>
      </c>
      <c r="D109" s="253">
        <v>0.55520422779787504</v>
      </c>
      <c r="E109" s="249">
        <v>0.56445701957951</v>
      </c>
    </row>
    <row r="110" spans="1:5">
      <c r="A110"/>
      <c r="B110" s="11" t="s">
        <v>21</v>
      </c>
      <c r="C110" s="252">
        <v>0.47500665369712247</v>
      </c>
      <c r="D110" s="254">
        <v>0.44479577220212491</v>
      </c>
      <c r="E110" s="250">
        <v>0.43554298042049</v>
      </c>
    </row>
    <row r="111" spans="1:5" ht="15" thickBot="1">
      <c r="A111"/>
      <c r="B111" s="7" t="s">
        <v>6</v>
      </c>
      <c r="C111" s="8">
        <f>SUM(C109:C110)</f>
        <v>1</v>
      </c>
      <c r="D111" s="9">
        <f t="shared" ref="D111:E111" si="6">SUM(D109:D110)</f>
        <v>1</v>
      </c>
      <c r="E111" s="14">
        <f t="shared" si="6"/>
        <v>1</v>
      </c>
    </row>
    <row r="112" spans="1:5" ht="15" thickBot="1">
      <c r="A112"/>
      <c r="B112" s="3"/>
      <c r="C112" s="15"/>
      <c r="D112" s="15"/>
      <c r="E112" s="13"/>
    </row>
    <row r="113" spans="1:7" ht="15" thickBot="1">
      <c r="A113"/>
      <c r="B113" s="1" t="s">
        <v>22</v>
      </c>
      <c r="C113" s="169" t="str">
        <f>C10</f>
        <v>Q3 FY2017</v>
      </c>
      <c r="D113" s="168" t="str">
        <f>D10</f>
        <v>Q2 FY2018</v>
      </c>
      <c r="E113" s="12" t="str">
        <f>E10</f>
        <v>Q3 FY2018</v>
      </c>
    </row>
    <row r="114" spans="1:7" ht="16" thickBot="1">
      <c r="A114"/>
      <c r="B114" s="19" t="s">
        <v>23</v>
      </c>
      <c r="C114" s="45"/>
      <c r="D114" s="46"/>
      <c r="E114" s="46"/>
    </row>
    <row r="115" spans="1:7">
      <c r="A115"/>
      <c r="B115" s="10" t="s">
        <v>24</v>
      </c>
      <c r="C115" s="257">
        <v>0.23466059095553571</v>
      </c>
      <c r="D115" s="259">
        <v>0.22765508356029593</v>
      </c>
      <c r="E115" s="255">
        <v>0.2293249721123258</v>
      </c>
    </row>
    <row r="116" spans="1:7">
      <c r="A116"/>
      <c r="B116" s="11" t="s">
        <v>25</v>
      </c>
      <c r="C116" s="258">
        <v>0.76533940904446429</v>
      </c>
      <c r="D116" s="260">
        <v>0.77234491643970404</v>
      </c>
      <c r="E116" s="256">
        <v>0.77067502788767428</v>
      </c>
    </row>
    <row r="117" spans="1:7" ht="15" thickBot="1">
      <c r="A117"/>
      <c r="B117" s="20" t="s">
        <v>6</v>
      </c>
      <c r="C117" s="47">
        <f>SUM(C115:C116)</f>
        <v>1</v>
      </c>
      <c r="D117" s="48">
        <f t="shared" ref="D117:E117" si="7">SUM(D115:D116)</f>
        <v>1</v>
      </c>
      <c r="E117" s="14">
        <f t="shared" si="7"/>
        <v>1</v>
      </c>
    </row>
    <row r="118" spans="1:7" ht="16" thickBot="1">
      <c r="A118"/>
      <c r="B118" s="19" t="s">
        <v>26</v>
      </c>
      <c r="C118" s="45"/>
      <c r="D118" s="46"/>
      <c r="E118" s="46"/>
    </row>
    <row r="119" spans="1:7">
      <c r="A119"/>
      <c r="B119" s="10" t="s">
        <v>24</v>
      </c>
      <c r="C119" s="263">
        <v>0.60156448098278936</v>
      </c>
      <c r="D119" s="264">
        <v>0.57617315648766809</v>
      </c>
      <c r="E119" s="261">
        <v>0.57896590815234172</v>
      </c>
    </row>
    <row r="120" spans="1:7">
      <c r="A120"/>
      <c r="B120" s="11" t="s">
        <v>25</v>
      </c>
      <c r="C120" s="265">
        <v>0.39843551901721058</v>
      </c>
      <c r="D120" s="266">
        <v>0.42382684351233191</v>
      </c>
      <c r="E120" s="262">
        <v>0.42103409184765822</v>
      </c>
    </row>
    <row r="121" spans="1:7" ht="15" thickBot="1">
      <c r="B121" s="20" t="s">
        <v>6</v>
      </c>
      <c r="C121" s="47">
        <f>SUM(C119:C120)</f>
        <v>1</v>
      </c>
      <c r="D121" s="48">
        <f t="shared" ref="D121:E121" si="8">SUM(D119:D120)</f>
        <v>1</v>
      </c>
      <c r="E121" s="14">
        <f t="shared" si="8"/>
        <v>1</v>
      </c>
    </row>
    <row r="122" spans="1:7">
      <c r="B122" s="3"/>
      <c r="C122" s="15"/>
      <c r="D122" s="15"/>
      <c r="E122" s="13"/>
    </row>
    <row r="123" spans="1:7" ht="15.5">
      <c r="A123" s="133"/>
      <c r="B123" s="287" t="s">
        <v>65</v>
      </c>
      <c r="C123" s="287"/>
      <c r="D123" s="287"/>
      <c r="E123" s="287"/>
      <c r="F123" s="287"/>
      <c r="G123" s="287"/>
    </row>
    <row r="124" spans="1:7" ht="15" thickBot="1">
      <c r="B124" s="3"/>
      <c r="C124" s="15"/>
      <c r="D124" s="15"/>
      <c r="E124" s="13"/>
    </row>
    <row r="125" spans="1:7">
      <c r="B125" s="21"/>
      <c r="C125" s="49"/>
      <c r="D125" s="50"/>
      <c r="E125" s="50"/>
      <c r="F125" s="290" t="s">
        <v>61</v>
      </c>
      <c r="G125" s="291"/>
    </row>
    <row r="126" spans="1:7" ht="15" thickBot="1">
      <c r="B126" s="22" t="s">
        <v>27</v>
      </c>
      <c r="C126" s="52" t="str">
        <f>C10</f>
        <v>Q3 FY2017</v>
      </c>
      <c r="D126" s="52" t="str">
        <f>D10</f>
        <v>Q2 FY2018</v>
      </c>
      <c r="E126" s="52" t="str">
        <f>E10</f>
        <v>Q3 FY2018</v>
      </c>
      <c r="F126" s="31" t="s">
        <v>62</v>
      </c>
      <c r="G126" s="32" t="s">
        <v>63</v>
      </c>
    </row>
    <row r="127" spans="1:7" ht="16" thickBot="1">
      <c r="B127" s="19" t="s">
        <v>28</v>
      </c>
      <c r="C127" s="45"/>
      <c r="D127" s="46"/>
      <c r="E127" s="46"/>
      <c r="F127" s="33"/>
      <c r="G127" s="34"/>
    </row>
    <row r="128" spans="1:7" ht="15.5">
      <c r="B128" s="10" t="s">
        <v>24</v>
      </c>
      <c r="C128" s="267">
        <v>1357257.0547017374</v>
      </c>
      <c r="D128" s="268">
        <v>1419828.331</v>
      </c>
      <c r="E128" s="271">
        <v>1402666.8120000002</v>
      </c>
      <c r="F128" s="35">
        <f>E128/D128-1</f>
        <v>-1.2087038006850293E-2</v>
      </c>
      <c r="G128" s="36">
        <f>E128/C128-1</f>
        <v>3.3457005908318349E-2</v>
      </c>
    </row>
    <row r="129" spans="1:7" ht="15.5">
      <c r="B129" s="11" t="s">
        <v>25</v>
      </c>
      <c r="C129" s="269">
        <v>4426658.5536882337</v>
      </c>
      <c r="D129" s="270">
        <v>4816923.8152526412</v>
      </c>
      <c r="E129" s="272">
        <v>4713835.8919138117</v>
      </c>
      <c r="F129" s="37">
        <f>E129/D129-1</f>
        <v>-2.1401194474449659E-2</v>
      </c>
      <c r="G129" s="38">
        <f>E129/C129-1</f>
        <v>6.4874517594384118E-2</v>
      </c>
    </row>
    <row r="130" spans="1:7" ht="15" thickBot="1">
      <c r="B130" s="20" t="s">
        <v>6</v>
      </c>
      <c r="C130" s="59">
        <f>SUM(C128:C129)</f>
        <v>5783915.6083899708</v>
      </c>
      <c r="D130" s="60">
        <f t="shared" ref="D130:E130" si="9">SUM(D128:D129)</f>
        <v>6236752.1462526415</v>
      </c>
      <c r="E130" s="61">
        <f t="shared" si="9"/>
        <v>6116502.7039138116</v>
      </c>
      <c r="F130" s="39">
        <f>E130/D130-1</f>
        <v>-1.928077940552464E-2</v>
      </c>
      <c r="G130" s="40">
        <f>E130/C130-1</f>
        <v>5.7502065735779428E-2</v>
      </c>
    </row>
    <row r="131" spans="1:7" ht="16" thickBot="1">
      <c r="B131" s="23" t="s">
        <v>29</v>
      </c>
      <c r="C131" s="45"/>
      <c r="D131" s="46"/>
      <c r="E131" s="62"/>
      <c r="F131" s="33"/>
      <c r="G131" s="34"/>
    </row>
    <row r="132" spans="1:7" ht="15.5">
      <c r="B132" s="10" t="s">
        <v>24</v>
      </c>
      <c r="C132" s="53">
        <v>114075.46030853046</v>
      </c>
      <c r="D132" s="54">
        <v>117525.27352074705</v>
      </c>
      <c r="E132" s="55">
        <v>122635.6811947525</v>
      </c>
      <c r="F132" s="35">
        <f>E132/D132-1</f>
        <v>4.3483478241837847E-2</v>
      </c>
      <c r="G132" s="36">
        <f>E132/C132-1</f>
        <v>7.5039985489165906E-2</v>
      </c>
    </row>
    <row r="133" spans="1:7" ht="15.5">
      <c r="B133" s="11" t="s">
        <v>25</v>
      </c>
      <c r="C133" s="56">
        <v>75555.849243128599</v>
      </c>
      <c r="D133" s="57">
        <v>86450.340749756477</v>
      </c>
      <c r="E133" s="58">
        <v>89182.80322364904</v>
      </c>
      <c r="F133" s="37">
        <f>E133/D133-1</f>
        <v>3.1607307156857667E-2</v>
      </c>
      <c r="G133" s="38">
        <f>E133/C133-1</f>
        <v>0.18035604280842277</v>
      </c>
    </row>
    <row r="134" spans="1:7" ht="15" thickBot="1">
      <c r="B134" s="20" t="s">
        <v>6</v>
      </c>
      <c r="C134" s="59">
        <f>SUM(C132:C133)</f>
        <v>189631.30955165904</v>
      </c>
      <c r="D134" s="60">
        <f t="shared" ref="D134:E134" si="10">SUM(D132:D133)</f>
        <v>203975.61427050352</v>
      </c>
      <c r="E134" s="61">
        <f t="shared" si="10"/>
        <v>211818.48441840155</v>
      </c>
      <c r="F134" s="41">
        <f>E134/D134-1</f>
        <v>3.8450038137878506E-2</v>
      </c>
      <c r="G134" s="42">
        <f>E134/C134-1</f>
        <v>0.11700164344801056</v>
      </c>
    </row>
    <row r="135" spans="1:7" ht="15" thickBot="1">
      <c r="B135" s="24" t="s">
        <v>30</v>
      </c>
      <c r="C135" s="63"/>
      <c r="D135" s="63"/>
      <c r="E135" s="63"/>
    </row>
    <row r="136" spans="1:7">
      <c r="B136" s="10" t="s">
        <v>31</v>
      </c>
      <c r="C136" s="273">
        <v>0.71280773800125963</v>
      </c>
      <c r="D136" s="274">
        <v>0.73157795742873344</v>
      </c>
      <c r="E136" s="275">
        <v>0.72795119090382021</v>
      </c>
    </row>
    <row r="137" spans="1:7" ht="15" thickBot="1">
      <c r="B137" s="25" t="s">
        <v>32</v>
      </c>
      <c r="C137" s="276">
        <v>0.7231849335919982</v>
      </c>
      <c r="D137" s="277">
        <v>0.74603486239361438</v>
      </c>
      <c r="E137" s="278">
        <v>0.74317591825192708</v>
      </c>
    </row>
    <row r="138" spans="1:7">
      <c r="B138" s="3" t="s">
        <v>33</v>
      </c>
      <c r="C138" s="13"/>
      <c r="D138" s="15"/>
      <c r="E138" s="13"/>
    </row>
    <row r="139" spans="1:7" hidden="1">
      <c r="A139" s="133"/>
    </row>
    <row r="140" spans="1:7" hidden="1"/>
    <row r="141" spans="1:7" hidden="1"/>
    <row r="142" spans="1:7" hidden="1"/>
    <row r="143" spans="1:7" hidden="1"/>
    <row r="144" spans="1:7" hidden="1"/>
    <row r="145" spans="2:5" hidden="1"/>
    <row r="146" spans="2:5" hidden="1"/>
    <row r="147" spans="2:5" hidden="1"/>
    <row r="148" spans="2:5"/>
    <row r="149" spans="2:5" ht="15.5">
      <c r="B149" s="287" t="s">
        <v>101</v>
      </c>
      <c r="C149" s="287"/>
      <c r="D149" s="287"/>
      <c r="E149" s="287"/>
    </row>
    <row r="150" spans="2:5" ht="15" thickBot="1">
      <c r="B150" s="3"/>
      <c r="C150" s="15"/>
      <c r="D150" s="15"/>
      <c r="E150" s="13"/>
    </row>
    <row r="151" spans="2:5" ht="15" thickBot="1">
      <c r="B151" s="26" t="s">
        <v>34</v>
      </c>
      <c r="C151" s="169" t="str">
        <f>C10</f>
        <v>Q3 FY2017</v>
      </c>
      <c r="D151" s="168" t="str">
        <f>D10</f>
        <v>Q2 FY2018</v>
      </c>
      <c r="E151" s="12" t="str">
        <f>E10</f>
        <v>Q3 FY2018</v>
      </c>
    </row>
    <row r="152" spans="2:5" ht="16" thickBot="1">
      <c r="B152" s="23" t="s">
        <v>35</v>
      </c>
      <c r="C152" s="45"/>
      <c r="D152" s="46"/>
      <c r="E152" s="62"/>
    </row>
    <row r="153" spans="2:5">
      <c r="B153" s="10" t="s">
        <v>36</v>
      </c>
      <c r="C153" s="64">
        <v>348</v>
      </c>
      <c r="D153" s="65">
        <v>327</v>
      </c>
      <c r="E153" s="66">
        <v>344</v>
      </c>
    </row>
    <row r="154" spans="2:5" ht="15" thickBot="1">
      <c r="B154" s="25" t="s">
        <v>37</v>
      </c>
      <c r="C154" s="67">
        <v>21</v>
      </c>
      <c r="D154" s="68">
        <v>24</v>
      </c>
      <c r="E154" s="69">
        <v>28</v>
      </c>
    </row>
    <row r="155" spans="2:5">
      <c r="B155" s="10" t="s">
        <v>38</v>
      </c>
      <c r="C155" s="64">
        <v>106</v>
      </c>
      <c r="D155" s="65">
        <v>114</v>
      </c>
      <c r="E155" s="66">
        <v>114</v>
      </c>
    </row>
    <row r="156" spans="2:5">
      <c r="B156" s="11" t="s">
        <v>39</v>
      </c>
      <c r="C156" s="70">
        <v>30</v>
      </c>
      <c r="D156" s="71">
        <v>38</v>
      </c>
      <c r="E156" s="72">
        <v>37</v>
      </c>
    </row>
    <row r="157" spans="2:5">
      <c r="B157" s="11" t="s">
        <v>40</v>
      </c>
      <c r="C157" s="70">
        <v>17</v>
      </c>
      <c r="D157" s="71">
        <v>16</v>
      </c>
      <c r="E157" s="72">
        <v>15</v>
      </c>
    </row>
    <row r="158" spans="2:5">
      <c r="B158" s="11" t="s">
        <v>41</v>
      </c>
      <c r="C158" s="70">
        <v>4</v>
      </c>
      <c r="D158" s="71">
        <v>3</v>
      </c>
      <c r="E158" s="72">
        <v>3</v>
      </c>
    </row>
    <row r="159" spans="2:5">
      <c r="B159" s="11" t="s">
        <v>42</v>
      </c>
      <c r="C159" s="203">
        <v>1</v>
      </c>
      <c r="D159" s="71">
        <v>1</v>
      </c>
      <c r="E159" s="72">
        <v>1</v>
      </c>
    </row>
    <row r="160" spans="2:5" ht="15" thickBot="1">
      <c r="B160" s="25" t="s">
        <v>115</v>
      </c>
      <c r="C160" s="134">
        <v>1</v>
      </c>
      <c r="D160" s="68">
        <v>1</v>
      </c>
      <c r="E160" s="69">
        <v>1</v>
      </c>
    </row>
    <row r="161" spans="1:5">
      <c r="B161" s="3" t="s">
        <v>43</v>
      </c>
      <c r="C161" s="13"/>
      <c r="D161" s="15"/>
      <c r="E161" s="13"/>
    </row>
    <row r="162" spans="1:5" ht="15" thickBot="1">
      <c r="B162" s="3"/>
      <c r="C162" s="13"/>
      <c r="D162" s="15"/>
      <c r="E162" s="13"/>
    </row>
    <row r="163" spans="1:5" ht="19.25" customHeight="1" thickBot="1">
      <c r="A163"/>
      <c r="B163" s="1" t="s">
        <v>44</v>
      </c>
      <c r="C163" s="168" t="str">
        <f>C10</f>
        <v>Q3 FY2017</v>
      </c>
      <c r="D163" s="168" t="str">
        <f>D10</f>
        <v>Q2 FY2018</v>
      </c>
      <c r="E163" s="12" t="str">
        <f>E10</f>
        <v>Q3 FY2018</v>
      </c>
    </row>
    <row r="164" spans="1:5">
      <c r="A164"/>
      <c r="B164" s="10" t="s">
        <v>45</v>
      </c>
      <c r="C164" s="73">
        <v>0.14082595236005693</v>
      </c>
      <c r="D164" s="74">
        <v>0.1607603935523621</v>
      </c>
      <c r="E164" s="75">
        <v>0.16619209213508876</v>
      </c>
    </row>
    <row r="165" spans="1:5">
      <c r="A165"/>
      <c r="B165" s="11" t="s">
        <v>46</v>
      </c>
      <c r="C165" s="76">
        <v>0.30145761963749396</v>
      </c>
      <c r="D165" s="77">
        <v>0.30120830256002556</v>
      </c>
      <c r="E165" s="78">
        <v>0.3159975265138189</v>
      </c>
    </row>
    <row r="166" spans="1:5">
      <c r="A166"/>
      <c r="B166" s="11" t="s">
        <v>47</v>
      </c>
      <c r="C166" s="76">
        <v>0.42339222149153083</v>
      </c>
      <c r="D166" s="77">
        <v>0.41871190637704664</v>
      </c>
      <c r="E166" s="78">
        <v>0.43652354641167829</v>
      </c>
    </row>
    <row r="167" spans="1:5" ht="15" thickBot="1">
      <c r="A167"/>
      <c r="B167" s="25" t="s">
        <v>48</v>
      </c>
      <c r="C167" s="79">
        <v>0.98696041862666017</v>
      </c>
      <c r="D167" s="80">
        <v>0.98710920524059909</v>
      </c>
      <c r="E167" s="81">
        <v>0.98154076775715493</v>
      </c>
    </row>
    <row r="168" spans="1:5">
      <c r="A168"/>
      <c r="B168" s="3" t="s">
        <v>49</v>
      </c>
      <c r="C168" s="13"/>
      <c r="D168" s="15"/>
      <c r="E168" s="13"/>
    </row>
    <row r="169" spans="1:5" ht="8.4" customHeight="1" thickBot="1">
      <c r="A169"/>
      <c r="B169" s="3"/>
      <c r="C169" s="13"/>
      <c r="D169" s="15"/>
      <c r="E169" s="13"/>
    </row>
    <row r="170" spans="1:5" ht="17.399999999999999" customHeight="1" thickBot="1">
      <c r="A170"/>
      <c r="B170" s="147" t="s">
        <v>103</v>
      </c>
      <c r="C170" s="152" t="str">
        <f>C10</f>
        <v>Q3 FY2017</v>
      </c>
      <c r="D170" s="153" t="str">
        <f>D10</f>
        <v>Q2 FY2018</v>
      </c>
      <c r="E170" s="154" t="str">
        <f>E10</f>
        <v>Q3 FY2018</v>
      </c>
    </row>
    <row r="171" spans="1:5">
      <c r="A171"/>
      <c r="B171" s="148" t="s">
        <v>104</v>
      </c>
      <c r="C171" s="156">
        <v>169.822987283358</v>
      </c>
      <c r="D171" s="157">
        <v>130.17195370331399</v>
      </c>
      <c r="E171" s="280">
        <v>187.10937021755902</v>
      </c>
    </row>
    <row r="172" spans="1:5">
      <c r="A172"/>
      <c r="B172" s="149" t="s">
        <v>105</v>
      </c>
      <c r="C172" s="158">
        <v>144.42636979646599</v>
      </c>
      <c r="D172" s="159">
        <v>77.129292664465495</v>
      </c>
      <c r="E172" s="281">
        <v>56.907455339599998</v>
      </c>
    </row>
    <row r="173" spans="1:5" ht="15" thickBot="1">
      <c r="A173"/>
      <c r="B173" s="150" t="s">
        <v>6</v>
      </c>
      <c r="C173" s="279">
        <v>314.24935707982399</v>
      </c>
      <c r="D173" s="160">
        <v>207.30124636777947</v>
      </c>
      <c r="E173" s="161">
        <v>244.01682555715902</v>
      </c>
    </row>
    <row r="174" spans="1:5">
      <c r="A174"/>
      <c r="B174" s="11" t="s">
        <v>106</v>
      </c>
      <c r="C174" s="162">
        <v>233.66014251724599</v>
      </c>
      <c r="D174" s="159">
        <v>166.38050156495495</v>
      </c>
      <c r="E174" s="282">
        <v>205.77372173197529</v>
      </c>
    </row>
    <row r="175" spans="1:5" ht="15" thickBot="1">
      <c r="A175"/>
      <c r="B175" s="11" t="s">
        <v>107</v>
      </c>
      <c r="C175" s="162">
        <v>80.169214562577693</v>
      </c>
      <c r="D175" s="159">
        <v>40.920744802823997</v>
      </c>
      <c r="E175" s="282">
        <v>38.243103825184114</v>
      </c>
    </row>
    <row r="176" spans="1:5" ht="15" thickBot="1">
      <c r="A176"/>
      <c r="B176" s="151" t="s">
        <v>108</v>
      </c>
      <c r="C176" s="163">
        <v>103.06089969791782</v>
      </c>
      <c r="D176" s="164">
        <v>83.640748017719702</v>
      </c>
      <c r="E176" s="283">
        <v>131.56314945219998</v>
      </c>
    </row>
    <row r="177" spans="1:6">
      <c r="A177"/>
      <c r="B177" s="3"/>
      <c r="C177" s="13"/>
      <c r="D177" s="15"/>
      <c r="E177" s="13"/>
    </row>
    <row r="178" spans="1:6" ht="15.5">
      <c r="A178" s="133"/>
      <c r="B178" s="287" t="s">
        <v>66</v>
      </c>
      <c r="C178" s="287"/>
      <c r="D178" s="287"/>
      <c r="E178" s="287"/>
    </row>
    <row r="179" spans="1:6" ht="6.65" customHeight="1" thickBot="1">
      <c r="B179" s="3"/>
      <c r="C179" s="15"/>
      <c r="D179" s="15"/>
      <c r="E179" s="13"/>
    </row>
    <row r="180" spans="1:6" ht="15" thickBot="1">
      <c r="B180" s="27" t="s">
        <v>50</v>
      </c>
      <c r="C180" s="170" t="str">
        <f>C10</f>
        <v>Q3 FY2017</v>
      </c>
      <c r="D180" s="170" t="str">
        <f>D10</f>
        <v>Q2 FY2018</v>
      </c>
      <c r="E180" s="82" t="str">
        <f>E10</f>
        <v>Q3 FY2018</v>
      </c>
    </row>
    <row r="181" spans="1:6">
      <c r="B181" s="28" t="s">
        <v>51</v>
      </c>
      <c r="C181" s="83">
        <v>16099</v>
      </c>
      <c r="D181" s="54">
        <v>16910</v>
      </c>
      <c r="E181" s="84">
        <v>17200</v>
      </c>
    </row>
    <row r="182" spans="1:6">
      <c r="B182" s="29" t="s">
        <v>52</v>
      </c>
      <c r="C182" s="85">
        <v>15068</v>
      </c>
      <c r="D182" s="57">
        <v>15782</v>
      </c>
      <c r="E182" s="86">
        <v>16068</v>
      </c>
    </row>
    <row r="183" spans="1:6">
      <c r="B183" s="29" t="s">
        <v>53</v>
      </c>
      <c r="C183" s="85">
        <v>253</v>
      </c>
      <c r="D183" s="57">
        <v>276</v>
      </c>
      <c r="E183" s="86">
        <v>273</v>
      </c>
    </row>
    <row r="184" spans="1:6">
      <c r="B184" s="29" t="s">
        <v>54</v>
      </c>
      <c r="C184" s="285">
        <v>778</v>
      </c>
      <c r="D184" s="284">
        <v>852</v>
      </c>
      <c r="E184" s="86">
        <v>859</v>
      </c>
    </row>
    <row r="185" spans="1:6">
      <c r="B185" s="29" t="s">
        <v>55</v>
      </c>
      <c r="C185" s="85">
        <v>470</v>
      </c>
      <c r="D185" s="57">
        <v>856</v>
      </c>
      <c r="E185" s="86">
        <v>857</v>
      </c>
    </row>
    <row r="186" spans="1:6">
      <c r="B186" s="29" t="s">
        <v>56</v>
      </c>
      <c r="C186" s="85">
        <v>-120</v>
      </c>
      <c r="D186" s="57">
        <v>349</v>
      </c>
      <c r="E186" s="86">
        <v>290</v>
      </c>
    </row>
    <row r="187" spans="1:6">
      <c r="B187" s="29" t="s">
        <v>57</v>
      </c>
      <c r="C187" s="87">
        <v>0.161</v>
      </c>
      <c r="D187" s="77">
        <v>0.12970000000000001</v>
      </c>
      <c r="E187" s="88">
        <v>0.126</v>
      </c>
    </row>
    <row r="188" spans="1:6">
      <c r="B188" s="29" t="s">
        <v>58</v>
      </c>
      <c r="C188" s="43">
        <v>0.29076340145350643</v>
      </c>
      <c r="D188" s="89">
        <v>0.29479597871082203</v>
      </c>
      <c r="E188" s="90">
        <v>0.29622093023255813</v>
      </c>
    </row>
    <row r="189" spans="1:6" ht="15" thickBot="1">
      <c r="B189" s="30" t="s">
        <v>59</v>
      </c>
      <c r="C189" s="44">
        <v>55</v>
      </c>
      <c r="D189" s="91">
        <v>53</v>
      </c>
      <c r="E189" s="92">
        <v>55</v>
      </c>
    </row>
    <row r="190" spans="1:6">
      <c r="B190" s="3" t="s">
        <v>60</v>
      </c>
    </row>
    <row r="191" spans="1:6">
      <c r="B191" s="3"/>
      <c r="C191" s="15"/>
      <c r="D191" s="15"/>
      <c r="E191" s="13"/>
    </row>
    <row r="192" spans="1:6" ht="15.5">
      <c r="A192" s="133"/>
      <c r="B192" s="287" t="s">
        <v>67</v>
      </c>
      <c r="C192" s="287"/>
      <c r="D192" s="287"/>
      <c r="E192" s="287"/>
      <c r="F192" s="287"/>
    </row>
    <row r="193" spans="2:6" ht="15" thickBot="1"/>
    <row r="194" spans="2:6" ht="32.4" customHeight="1" thickBot="1">
      <c r="B194" s="21"/>
      <c r="C194" s="288" t="s">
        <v>72</v>
      </c>
      <c r="D194" s="289"/>
      <c r="E194" s="288" t="s">
        <v>73</v>
      </c>
      <c r="F194" s="289"/>
    </row>
    <row r="195" spans="2:6" ht="29" thickBot="1">
      <c r="B195" s="93" t="s">
        <v>121</v>
      </c>
      <c r="C195" s="94" t="s">
        <v>74</v>
      </c>
      <c r="D195" s="95" t="s">
        <v>75</v>
      </c>
      <c r="E195" s="177" t="s">
        <v>74</v>
      </c>
      <c r="F195" s="178" t="s">
        <v>75</v>
      </c>
    </row>
    <row r="196" spans="2:6">
      <c r="B196" s="4" t="s">
        <v>68</v>
      </c>
      <c r="C196" s="127">
        <v>1286</v>
      </c>
      <c r="D196" s="175">
        <v>12668</v>
      </c>
      <c r="E196" s="179" t="s">
        <v>110</v>
      </c>
      <c r="F196" s="180" t="s">
        <v>110</v>
      </c>
    </row>
    <row r="197" spans="2:6">
      <c r="B197" s="5" t="s">
        <v>69</v>
      </c>
      <c r="C197" s="128">
        <v>294</v>
      </c>
      <c r="D197" s="176">
        <v>2680</v>
      </c>
      <c r="E197" s="181" t="s">
        <v>110</v>
      </c>
      <c r="F197" s="182" t="s">
        <v>110</v>
      </c>
    </row>
    <row r="198" spans="2:6">
      <c r="B198" s="5" t="s">
        <v>70</v>
      </c>
      <c r="C198" s="128">
        <v>149</v>
      </c>
      <c r="D198" s="176">
        <v>1361</v>
      </c>
      <c r="E198" s="181">
        <v>0</v>
      </c>
      <c r="F198" s="182">
        <v>0</v>
      </c>
    </row>
    <row r="199" spans="2:6">
      <c r="B199" s="5" t="s">
        <v>71</v>
      </c>
      <c r="C199" s="128">
        <v>93</v>
      </c>
      <c r="D199" s="176">
        <v>812</v>
      </c>
      <c r="E199" s="181">
        <v>0</v>
      </c>
      <c r="F199" s="182">
        <v>0</v>
      </c>
    </row>
    <row r="200" spans="2:6">
      <c r="B200" s="5" t="s">
        <v>114</v>
      </c>
      <c r="C200" s="128">
        <v>95</v>
      </c>
      <c r="D200" s="176">
        <v>437</v>
      </c>
      <c r="E200" s="181" t="s">
        <v>110</v>
      </c>
      <c r="F200" s="182" t="s">
        <v>110</v>
      </c>
    </row>
    <row r="201" spans="2:6" ht="15" thickBot="1">
      <c r="B201" s="7" t="s">
        <v>6</v>
      </c>
      <c r="C201" s="96">
        <f>SUM(C196:C200)</f>
        <v>1917</v>
      </c>
      <c r="D201" s="96">
        <f>SUM(D196:D200)</f>
        <v>17958</v>
      </c>
      <c r="E201" s="183" t="s">
        <v>110</v>
      </c>
      <c r="F201" s="184" t="s">
        <v>110</v>
      </c>
    </row>
    <row r="202" spans="2:6">
      <c r="B202" t="s">
        <v>102</v>
      </c>
    </row>
    <row r="203" spans="2:6"/>
    <row r="204" spans="2:6"/>
    <row r="205" spans="2:6"/>
    <row r="206" spans="2:6"/>
    <row r="207" spans="2:6"/>
    <row r="208" spans="2:6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</sheetData>
  <mergeCells count="19">
    <mergeCell ref="C2:G6"/>
    <mergeCell ref="B7:G7"/>
    <mergeCell ref="F9:G9"/>
    <mergeCell ref="F17:G17"/>
    <mergeCell ref="E24:E25"/>
    <mergeCell ref="C24:C25"/>
    <mergeCell ref="D24:D25"/>
    <mergeCell ref="B74:E74"/>
    <mergeCell ref="B37:E37"/>
    <mergeCell ref="C194:D194"/>
    <mergeCell ref="E194:F194"/>
    <mergeCell ref="B192:F192"/>
    <mergeCell ref="B178:E178"/>
    <mergeCell ref="F125:G125"/>
    <mergeCell ref="B123:G123"/>
    <mergeCell ref="B149:E149"/>
    <mergeCell ref="E39:E40"/>
    <mergeCell ref="C39:C40"/>
    <mergeCell ref="D39:D40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2018-01-17T06:28:30Z</cp:lastPrinted>
  <dcterms:created xsi:type="dcterms:W3CDTF">2015-07-14T05:07:14Z</dcterms:created>
  <dcterms:modified xsi:type="dcterms:W3CDTF">2018-01-17T10:04:36Z</dcterms:modified>
</cp:coreProperties>
</file>