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2.192.91\corpgs\Finance\Investor Relations\FY19\Q4\Upload\"/>
    </mc:Choice>
  </mc:AlternateContent>
  <bookViews>
    <workbookView xWindow="0" yWindow="0" windowWidth="19200" windowHeight="7050"/>
  </bookViews>
  <sheets>
    <sheet name="Data" sheetId="1" r:id="rId1"/>
  </sheets>
  <definedNames>
    <definedName name="_xlnm.Print_Area" localSheetId="0">Data!$B$1:$I$183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0" i="1" l="1"/>
  <c r="F120" i="1"/>
  <c r="G117" i="1" l="1"/>
  <c r="F117" i="1"/>
  <c r="G116" i="1"/>
  <c r="F116" i="1"/>
  <c r="C158" i="1" l="1"/>
  <c r="D158" i="1"/>
  <c r="E158" i="1"/>
  <c r="G21" i="1" l="1"/>
  <c r="E90" i="1"/>
  <c r="G13" i="1"/>
  <c r="G14" i="1"/>
  <c r="C101" i="1" l="1"/>
  <c r="D101" i="1"/>
  <c r="E101" i="1"/>
  <c r="D90" i="1"/>
  <c r="C90" i="1"/>
  <c r="C43" i="1"/>
  <c r="D118" i="1" l="1"/>
  <c r="E118" i="1"/>
  <c r="C118" i="1"/>
  <c r="D109" i="1"/>
  <c r="E109" i="1"/>
  <c r="C109" i="1"/>
  <c r="D81" i="1"/>
  <c r="E81" i="1"/>
  <c r="C81" i="1"/>
  <c r="C41" i="1"/>
  <c r="G118" i="1" l="1"/>
  <c r="F118" i="1"/>
  <c r="D43" i="1"/>
  <c r="D41" i="1"/>
  <c r="F13" i="1"/>
  <c r="F14" i="1"/>
  <c r="F21" i="1" l="1"/>
  <c r="E43" i="1"/>
  <c r="E41" i="1"/>
  <c r="C106" i="1" l="1"/>
  <c r="D106" i="1"/>
  <c r="E106" i="1"/>
  <c r="C94" i="1" l="1"/>
  <c r="D94" i="1"/>
  <c r="E94" i="1"/>
  <c r="C18" i="1" l="1"/>
  <c r="D18" i="1"/>
  <c r="E18" i="1"/>
  <c r="C168" i="1"/>
  <c r="D168" i="1"/>
  <c r="E168" i="1"/>
  <c r="C152" i="1"/>
  <c r="D152" i="1"/>
  <c r="E152" i="1"/>
  <c r="C140" i="1"/>
  <c r="D140" i="1"/>
  <c r="E140" i="1"/>
  <c r="C114" i="1"/>
  <c r="D114" i="1"/>
  <c r="E114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<sst xmlns="http://schemas.openxmlformats.org/spreadsheetml/2006/main" count="130" uniqueCount="111">
  <si>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</si>
  <si>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</si>
  <si>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</si>
  <si>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</si>
  <si>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</si>
  <si>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</si>
  <si>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</si>
  <si>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</si>
  <si>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</si>
  <si>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</si>
  <si>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</si>
  <si>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Consulting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</si>
  <si>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</si>
  <si>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</si>
  <si>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</si>
  <si>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</si>
  <si>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</si>
  <si>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</si>
  <si>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</si>
  <si>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</si>
  <si>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</si>
  <si>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</si>
  <si>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</si>
  <si>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</si>
  <si>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</si>
  <si>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</si>
  <si>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</si>
  <si>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</si>
  <si>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</si>
  <si>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</si>
  <si>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</si>
  <si>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</si>
  <si>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</si>
  <si>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</si>
  <si>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</si>
  <si>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</si>
  <si>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</si>
  <si>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</si>
  <si>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</si>
  <si>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</si>
  <si>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</si>
  <si>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</si>
  <si>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</si>
  <si>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</si>
  <si>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</si>
  <si>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</si>
  <si>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</si>
  <si>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</si>
  <si>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</si>
  <si>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</si>
  <si>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</si>
  <si>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</si>
  <si>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</si>
  <si>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</si>
  <si>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</si>
  <si>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</si>
  <si>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</si>
  <si>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</si>
  <si>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</si>
  <si>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</si>
  <si>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</si>
  <si>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</si>
  <si>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</si>
  <si>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</si>
  <si>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</si>
  <si>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</si>
  <si>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</si>
  <si>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</si>
  <si>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</si>
  <si>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</si>
  <si>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</si>
  <si>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</si>
  <si>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</si>
  <si>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</si>
  <si>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</si>
  <si>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</si>
  <si>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</si>
  <si>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</si>
  <si>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</si>
  <si>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</si>
  <si>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</si>
  <si>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</si>
  <si>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</si>
  <si>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</si>
  <si>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</si>
  <si>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</si>
  <si>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</si>
  <si>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</si>
  <si>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</si>
  <si>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</si>
  <si>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</si>
  <si>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</si>
  <si>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</si>
  <si>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</si>
  <si>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 xml:space="preserve">  Digital</t>
  </si>
  <si>
    <t xml:space="preserve">$100 mn clients </t>
  </si>
  <si>
    <t>BOTs*</t>
  </si>
  <si>
    <t xml:space="preserve">*A BOT is defined as a software that acts autonomously, free from any interference, human or otherwise, to perform a significant task </t>
  </si>
  <si>
    <t>Application, Development &amp; Maintenance</t>
  </si>
  <si>
    <t>Package Implementation</t>
  </si>
  <si>
    <t>Fee Revenue</t>
  </si>
  <si>
    <t>Q3 FY2019</t>
  </si>
  <si>
    <t>Q4 FY 19 Fact Sheet</t>
  </si>
  <si>
    <t>Hedges outstanding at 31-Mar-19</t>
  </si>
  <si>
    <t>GBP</t>
  </si>
  <si>
    <t>Q4 FY2018</t>
  </si>
  <si>
    <t>Q4 FY2019</t>
  </si>
  <si>
    <t>which will otherwise be performed by a human. This is a new metric being introduced effective Q4FY18</t>
  </si>
  <si>
    <r>
      <t xml:space="preserve">Total hedges outstanding in USD terms is 51.4M at an average </t>
    </r>
    <r>
      <rPr>
        <sz val="10"/>
        <rFont val="Calibri"/>
        <family val="2"/>
      </rPr>
      <t>₹</t>
    </r>
    <r>
      <rPr>
        <sz val="10"/>
        <rFont val="Arial"/>
        <family val="2"/>
      </rPr>
      <t xml:space="preserve"> rate of 71.28. These are fair value hedges expiring within 28-Jun-19.</t>
    </r>
  </si>
  <si>
    <t>Hi-Tech &amp; Media*</t>
  </si>
  <si>
    <t>*Earlier called Technology, Media &amp;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</si>
</sst>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.0_);\(#,##0.0\)"/>
    <numFmt numFmtId="169" formatCode="#,##0.0%;\(#,##0.0\)%"/>
    <numFmt numFmtId="170" formatCode="#,##0.0"/>
    <numFmt numFmtId="171" formatCode="#,##0.0000_)"/>
    <numFmt numFmtId="172" formatCode="\$#,##0_);[Red]\(\$#,##0\)"/>
    <numFmt numFmtId="173" formatCode="\$#,##0_);\(\$#,##0\)"/>
    <numFmt numFmtId="174" formatCode="\$#,##0.00_);\(\$#,##0.00\)"/>
    <numFmt numFmtId="175" formatCode="_(* #,##0.0000_);_(* \(#,##0.0000\);_(* &quot;-&quot;??_);_(@_)"/>
    <numFmt numFmtId="176" formatCode="&quot;$&quot;#,##0.00"/>
    <numFmt numFmtId="177" formatCode="0000"/>
    <numFmt numFmtId="178" formatCode="hh:mm:ss\ AM/PM_)"/>
    <numFmt numFmtId="179" formatCode="&quot;$&quot;#,##0.00_);\(&quot;$&quot;#.##0\)"/>
    <numFmt numFmtId="180" formatCode="#,##0.00;\(#,##0.00\)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Book Antiqua"/>
      <family val="1"/>
    </font>
    <font>
      <u/>
      <sz val="10"/>
      <color theme="10"/>
      <name val="Book Antiqua"/>
      <family val="1"/>
    </font>
    <font>
      <sz val="1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 style="medium">
        <color rgb="FF4D4F53"/>
      </bottom>
      <diagonal/>
    </border>
    <border>
      <left style="medium">
        <color indexed="63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3"/>
      </right>
      <top/>
      <bottom style="medium">
        <color indexed="59"/>
      </bottom>
      <diagonal/>
    </border>
    <border>
      <left/>
      <right/>
      <top style="medium">
        <color indexed="63"/>
      </top>
      <bottom/>
      <diagonal/>
    </border>
    <border>
      <left style="medium">
        <color indexed="64"/>
      </left>
      <right/>
      <top style="medium">
        <color indexed="63"/>
      </top>
      <bottom/>
      <diagonal/>
    </border>
    <border>
      <left/>
      <right style="medium">
        <color indexed="64"/>
      </right>
      <top style="medium">
        <color indexed="63"/>
      </top>
      <bottom/>
      <diagonal/>
    </border>
  </borders>
  <cellStyleXfs count="9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27" fillId="0" borderId="0"/>
    <xf numFmtId="0" fontId="29" fillId="0" borderId="0"/>
    <xf numFmtId="0" fontId="34" fillId="0" borderId="0"/>
    <xf numFmtId="0" fontId="51" fillId="0" borderId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171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64" fontId="32" fillId="28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0" borderId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64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7" fillId="42" borderId="52" applyNumberFormat="0" applyAlignment="0">
      <protection locked="0"/>
    </xf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5" fillId="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38" fontId="28" fillId="43" borderId="0" applyNumberFormat="0" applyBorder="0" applyAlignment="0" applyProtection="0"/>
    <xf numFmtId="0" fontId="58" fillId="0" borderId="42" applyNumberFormat="0" applyAlignment="0" applyProtection="0">
      <alignment horizontal="left" vertical="center"/>
    </xf>
    <xf numFmtId="0" fontId="58" fillId="0" borderId="53">
      <alignment horizontal="left" vertical="center"/>
    </xf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0" fontId="28" fillId="44" borderId="57" applyNumberFormat="0" applyBorder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59" fillId="0" borderId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175" fontId="54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55" fillId="0" borderId="0">
      <protection locked="0"/>
    </xf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37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9" fontId="5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9" fillId="0" borderId="0"/>
    <xf numFmtId="164" fontId="2" fillId="0" borderId="0"/>
    <xf numFmtId="0" fontId="29" fillId="0" borderId="0"/>
    <xf numFmtId="16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40" fontId="61" fillId="47" borderId="0">
      <alignment horizontal="right"/>
    </xf>
    <xf numFmtId="0" fontId="32" fillId="0" borderId="0">
      <alignment horizontal="center"/>
    </xf>
    <xf numFmtId="0" fontId="30" fillId="0" borderId="47"/>
    <xf numFmtId="0" fontId="30" fillId="0" borderId="0" applyBorder="0">
      <alignment horizontal="centerContinuous"/>
    </xf>
    <xf numFmtId="0" fontId="62" fillId="0" borderId="0" applyBorder="0">
      <alignment horizontal="centerContinuous"/>
    </xf>
    <xf numFmtId="10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7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5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48" borderId="61" applyFill="0" applyBorder="0" applyAlignment="0">
      <alignment horizontal="center"/>
    </xf>
    <xf numFmtId="41" fontId="29" fillId="0" borderId="0" applyFont="0" applyFill="0" applyBorder="0" applyAlignment="0" applyProtection="0"/>
    <xf numFmtId="0" fontId="1" fillId="49" borderId="0"/>
    <xf numFmtId="0" fontId="26" fillId="50" borderId="57">
      <alignment horizont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6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5" fillId="0" borderId="0"/>
    <xf numFmtId="0" fontId="29" fillId="0" borderId="0"/>
    <xf numFmtId="0" fontId="6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2" fillId="0" borderId="0"/>
    <xf numFmtId="9" fontId="2" fillId="0" borderId="0" applyFont="0" applyFill="0" applyBorder="0" applyAlignment="0" applyProtection="0"/>
    <xf numFmtId="164" fontId="69" fillId="0" borderId="0"/>
    <xf numFmtId="0" fontId="71" fillId="0" borderId="0"/>
    <xf numFmtId="9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1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2" fillId="0" borderId="0"/>
    <xf numFmtId="0" fontId="68" fillId="0" borderId="0"/>
    <xf numFmtId="0" fontId="73" fillId="0" borderId="0"/>
    <xf numFmtId="164" fontId="2" fillId="0" borderId="0"/>
    <xf numFmtId="9" fontId="7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1" fillId="0" borderId="0"/>
  </cellStyleXfs>
  <cellXfs count="301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14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69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69" fontId="15" fillId="0" borderId="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165" fontId="0" fillId="0" borderId="28" xfId="2" applyNumberFormat="1" applyFont="1" applyBorder="1"/>
    <xf numFmtId="169" fontId="15" fillId="3" borderId="8" xfId="4" applyNumberFormat="1" applyFont="1" applyFill="1" applyBorder="1" applyAlignment="1">
      <alignment horizontal="center" vertical="center"/>
    </xf>
    <xf numFmtId="164" fontId="19" fillId="3" borderId="48" xfId="3" applyFont="1" applyFill="1" applyBorder="1" applyAlignment="1">
      <alignment horizontal="left" vertical="center"/>
    </xf>
    <xf numFmtId="164" fontId="23" fillId="0" borderId="0" xfId="3" applyFont="1"/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4" fontId="3" fillId="3" borderId="32" xfId="3" applyFont="1" applyFill="1" applyBorder="1" applyAlignment="1">
      <alignment horizontal="left" wrapText="1" readingOrder="1"/>
    </xf>
    <xf numFmtId="166" fontId="4" fillId="3" borderId="44" xfId="3" applyNumberFormat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readingOrder="1"/>
    </xf>
    <xf numFmtId="164" fontId="3" fillId="5" borderId="45" xfId="3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vertical="center" wrapText="1" readingOrder="1"/>
    </xf>
    <xf numFmtId="167" fontId="4" fillId="5" borderId="27" xfId="2" applyNumberFormat="1" applyFont="1" applyFill="1" applyBorder="1" applyAlignment="1">
      <alignment horizontal="center" vertical="center" wrapText="1" readingOrder="1"/>
    </xf>
    <xf numFmtId="164" fontId="4" fillId="4" borderId="39" xfId="3" applyFont="1" applyFill="1" applyBorder="1" applyAlignment="1">
      <alignment horizontal="left" vertical="center" wrapText="1" indent="1" readingOrder="1"/>
    </xf>
    <xf numFmtId="167" fontId="4" fillId="6" borderId="40" xfId="2" applyNumberFormat="1" applyFont="1" applyFill="1" applyBorder="1" applyAlignment="1">
      <alignment horizontal="center" vertical="center" wrapText="1"/>
    </xf>
    <xf numFmtId="167" fontId="4" fillId="6" borderId="31" xfId="2" applyNumberFormat="1" applyFont="1" applyFill="1" applyBorder="1" applyAlignment="1">
      <alignment horizontal="center" vertical="center" wrapText="1" readingOrder="1"/>
    </xf>
    <xf numFmtId="167" fontId="4" fillId="5" borderId="29" xfId="2" applyNumberFormat="1" applyFont="1" applyFill="1" applyBorder="1" applyAlignment="1">
      <alignment horizontal="center" vertical="center" wrapText="1" readingOrder="1"/>
    </xf>
    <xf numFmtId="166" fontId="15" fillId="0" borderId="7" xfId="3" applyNumberFormat="1" applyFont="1" applyFill="1" applyBorder="1" applyAlignment="1">
      <alignment horizontal="center" vertical="center"/>
    </xf>
    <xf numFmtId="166" fontId="15" fillId="0" borderId="0" xfId="3" applyNumberFormat="1" applyFont="1" applyFill="1" applyBorder="1" applyAlignment="1">
      <alignment horizontal="center" vertical="center"/>
    </xf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8" fontId="4" fillId="5" borderId="46" xfId="5" applyNumberFormat="1" applyFont="1" applyFill="1" applyBorder="1" applyAlignment="1">
      <alignment horizontal="center" vertical="center" wrapText="1" readingOrder="1"/>
    </xf>
    <xf numFmtId="168" fontId="4" fillId="5" borderId="47" xfId="5" applyNumberFormat="1" applyFont="1" applyFill="1" applyBorder="1" applyAlignment="1">
      <alignment horizontal="center" vertical="center" wrapText="1" readingOrder="1"/>
    </xf>
    <xf numFmtId="168" fontId="4" fillId="0" borderId="7" xfId="5" applyNumberFormat="1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8" fontId="4" fillId="0" borderId="6" xfId="5" applyNumberFormat="1" applyFont="1" applyFill="1" applyBorder="1" applyAlignment="1">
      <alignment horizontal="center" vertical="center" wrapText="1" readingOrder="1"/>
    </xf>
    <xf numFmtId="168" fontId="4" fillId="0" borderId="10" xfId="5" applyNumberFormat="1" applyFont="1" applyFill="1" applyBorder="1" applyAlignment="1">
      <alignment horizontal="center" vertical="center" wrapText="1" readingOrder="1"/>
    </xf>
    <xf numFmtId="168" fontId="4" fillId="0" borderId="40" xfId="5" applyNumberFormat="1" applyFont="1" applyFill="1" applyBorder="1" applyAlignment="1">
      <alignment horizontal="center" vertical="center" wrapText="1" readingOrder="1"/>
    </xf>
    <xf numFmtId="168" fontId="4" fillId="0" borderId="31" xfId="5" applyNumberFormat="1" applyFont="1" applyFill="1" applyBorder="1" applyAlignment="1">
      <alignment horizontal="center" vertical="center" wrapText="1" readingOrder="1"/>
    </xf>
    <xf numFmtId="168" fontId="4" fillId="5" borderId="41" xfId="5" applyNumberFormat="1" applyFont="1" applyFill="1" applyBorder="1" applyAlignment="1">
      <alignment horizontal="center" vertical="center" wrapText="1" readingOrder="1"/>
    </xf>
    <xf numFmtId="170" fontId="4" fillId="0" borderId="26" xfId="4" applyNumberFormat="1" applyFont="1" applyFill="1" applyBorder="1" applyAlignment="1">
      <alignment horizontal="center" vertical="center"/>
    </xf>
    <xf numFmtId="170" fontId="4" fillId="0" borderId="28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9" fontId="15" fillId="3" borderId="25" xfId="4" applyNumberFormat="1" applyFont="1" applyFill="1" applyBorder="1" applyAlignment="1">
      <alignment horizontal="center" vertical="center"/>
    </xf>
    <xf numFmtId="169" fontId="15" fillId="0" borderId="0" xfId="4" applyNumberFormat="1" applyFont="1" applyFill="1" applyBorder="1" applyAlignment="1">
      <alignment horizontal="center" vertical="center"/>
    </xf>
    <xf numFmtId="169" fontId="15" fillId="0" borderId="10" xfId="4" applyNumberFormat="1" applyFont="1" applyFill="1" applyBorder="1" applyAlignment="1">
      <alignment horizontal="center" vertical="center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3" fillId="3" borderId="63" xfId="3" applyFont="1" applyFill="1" applyBorder="1" applyAlignment="1">
      <alignment horizontal="left" wrapText="1" readingOrder="1"/>
    </xf>
    <xf numFmtId="164" fontId="4" fillId="4" borderId="37" xfId="3" applyFont="1" applyFill="1" applyBorder="1" applyAlignment="1">
      <alignment horizontal="left" vertical="center" wrapText="1" indent="1" readingOrder="1"/>
    </xf>
    <xf numFmtId="166" fontId="15" fillId="0" borderId="40" xfId="4" applyNumberFormat="1" applyFont="1" applyFill="1" applyBorder="1" applyAlignment="1">
      <alignment horizontal="center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39" fontId="70" fillId="0" borderId="64" xfId="966" applyNumberFormat="1" applyFont="1" applyFill="1" applyBorder="1" applyAlignment="1">
      <alignment horizontal="center" vertical="center" wrapText="1" readingOrder="1"/>
    </xf>
    <xf numFmtId="180" fontId="70" fillId="0" borderId="65" xfId="3" applyNumberFormat="1" applyFont="1" applyFill="1" applyBorder="1" applyAlignment="1">
      <alignment horizontal="center" vertical="center"/>
    </xf>
    <xf numFmtId="39" fontId="70" fillId="51" borderId="66" xfId="966" applyNumberFormat="1" applyFont="1" applyFill="1" applyBorder="1" applyAlignment="1">
      <alignment horizontal="center" vertical="center" wrapText="1" readingOrder="1"/>
    </xf>
    <xf numFmtId="164" fontId="5" fillId="5" borderId="21" xfId="3" applyFont="1" applyFill="1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4" fontId="70" fillId="0" borderId="68" xfId="4" applyNumberFormat="1" applyFont="1" applyFill="1" applyBorder="1" applyAlignment="1">
      <alignment horizontal="center" vertical="center"/>
    </xf>
    <xf numFmtId="4" fontId="70" fillId="0" borderId="67" xfId="4" applyNumberFormat="1" applyFont="1" applyFill="1" applyBorder="1" applyAlignment="1">
      <alignment horizontal="center" vertical="center"/>
    </xf>
    <xf numFmtId="4" fontId="70" fillId="51" borderId="69" xfId="4" applyNumberFormat="1" applyFont="1" applyFill="1" applyBorder="1" applyAlignment="1">
      <alignment horizontal="center" vertical="center"/>
    </xf>
    <xf numFmtId="4" fontId="70" fillId="0" borderId="28" xfId="4" applyNumberFormat="1" applyFont="1" applyFill="1" applyBorder="1" applyAlignment="1">
      <alignment horizontal="center" vertical="center"/>
    </xf>
    <xf numFmtId="4" fontId="70" fillId="0" borderId="31" xfId="4" applyNumberFormat="1" applyFont="1" applyFill="1" applyBorder="1" applyAlignment="1">
      <alignment horizontal="center" vertical="center"/>
    </xf>
    <xf numFmtId="4" fontId="70" fillId="51" borderId="29" xfId="4" applyNumberFormat="1" applyFont="1" applyFill="1" applyBorder="1" applyAlignment="1">
      <alignment horizontal="center" vertical="center"/>
    </xf>
    <xf numFmtId="164" fontId="5" fillId="5" borderId="36" xfId="3" applyFont="1" applyFill="1" applyBorder="1" applyAlignment="1">
      <alignment horizontal="left" vertical="center"/>
    </xf>
    <xf numFmtId="164" fontId="5" fillId="5" borderId="23" xfId="3" applyFont="1" applyFill="1" applyBorder="1" applyAlignment="1">
      <alignment horizontal="center" vertical="center"/>
    </xf>
    <xf numFmtId="4" fontId="4" fillId="0" borderId="37" xfId="4" applyNumberFormat="1" applyFont="1" applyFill="1" applyBorder="1" applyAlignment="1">
      <alignment horizontal="left" vertical="center"/>
    </xf>
    <xf numFmtId="4" fontId="4" fillId="0" borderId="39" xfId="4" applyNumberFormat="1" applyFont="1" applyFill="1" applyBorder="1" applyAlignment="1">
      <alignment horizontal="left" vertical="center"/>
    </xf>
    <xf numFmtId="169" fontId="70" fillId="0" borderId="0" xfId="4" applyNumberFormat="1" applyFont="1" applyFill="1" applyBorder="1" applyAlignment="1">
      <alignment horizontal="center" vertical="center"/>
    </xf>
    <xf numFmtId="169" fontId="70" fillId="52" borderId="25" xfId="4" applyNumberFormat="1" applyFont="1" applyFill="1" applyBorder="1" applyAlignment="1">
      <alignment horizontal="center" vertical="center"/>
    </xf>
    <xf numFmtId="4" fontId="4" fillId="0" borderId="38" xfId="4" applyNumberFormat="1" applyFont="1" applyFill="1" applyBorder="1" applyAlignment="1">
      <alignment horizontal="left" vertical="center"/>
    </xf>
    <xf numFmtId="170" fontId="4" fillId="0" borderId="24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37" fontId="0" fillId="0" borderId="0" xfId="0" applyNumberFormat="1"/>
    <xf numFmtId="165" fontId="4" fillId="0" borderId="20" xfId="3" applyNumberFormat="1" applyFont="1" applyFill="1" applyBorder="1" applyAlignment="1">
      <alignment horizontal="center" vertical="center" wrapText="1" readingOrder="1"/>
    </xf>
    <xf numFmtId="165" fontId="4" fillId="0" borderId="24" xfId="3" applyNumberFormat="1" applyFont="1" applyFill="1" applyBorder="1" applyAlignment="1">
      <alignment horizontal="center" vertical="center" wrapText="1" readingOrder="1"/>
    </xf>
    <xf numFmtId="164" fontId="29" fillId="0" borderId="0" xfId="3" applyFont="1" applyFill="1" applyBorder="1" applyAlignment="1">
      <alignment vertical="center"/>
    </xf>
    <xf numFmtId="1" fontId="0" fillId="0" borderId="0" xfId="0" applyNumberFormat="1"/>
    <xf numFmtId="0" fontId="13" fillId="2" borderId="0" xfId="0" applyFont="1" applyFill="1" applyAlignment="1">
      <alignment horizontal="center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13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14" xfId="3" applyNumberFormat="1" applyFont="1" applyFill="1" applyBorder="1" applyAlignment="1">
      <alignment horizontal="center" vertical="center" wrapText="1" readingOrder="1"/>
    </xf>
    <xf numFmtId="166" fontId="4" fillId="3" borderId="27" xfId="3" applyNumberFormat="1" applyFont="1" applyFill="1" applyBorder="1" applyAlignment="1">
      <alignment horizontal="center" vertical="center" wrapText="1" readingOrder="1"/>
    </xf>
    <xf numFmtId="166" fontId="4" fillId="3" borderId="25" xfId="3" applyNumberFormat="1" applyFont="1" applyFill="1" applyBorder="1" applyAlignment="1">
      <alignment horizontal="center" vertical="center" wrapText="1" readingOrder="1"/>
    </xf>
    <xf numFmtId="166" fontId="4" fillId="3" borderId="23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indent="1" readingOrder="1"/>
    </xf>
    <xf numFmtId="0" fontId="0" fillId="0" borderId="9" xfId="0" applyBorder="1" applyAlignment="1">
      <alignment horizontal="left" vertical="center" indent="1" readingOrder="1"/>
    </xf>
    <xf numFmtId="0" fontId="0" fillId="0" borderId="12" xfId="0" applyBorder="1" applyAlignment="1">
      <alignment horizontal="left" vertical="center" readingOrder="1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4" fillId="4" borderId="27" xfId="3" applyNumberFormat="1" applyFont="1" applyFill="1" applyBorder="1" applyAlignment="1">
      <alignment horizontal="center" vertical="center" wrapText="1" readingOrder="1"/>
    </xf>
    <xf numFmtId="165" fontId="4" fillId="4" borderId="25" xfId="3" applyNumberFormat="1" applyFont="1" applyFill="1" applyBorder="1" applyAlignment="1">
      <alignment horizontal="center" vertical="center" wrapText="1" readingOrder="1"/>
    </xf>
    <xf numFmtId="165" fontId="4" fillId="4" borderId="29" xfId="3" applyNumberFormat="1" applyFont="1" applyFill="1" applyBorder="1" applyAlignment="1">
      <alignment horizontal="center" vertical="center" wrapText="1" readingOrder="1"/>
    </xf>
    <xf numFmtId="165" fontId="4" fillId="4" borderId="26" xfId="3" applyNumberFormat="1" applyFont="1" applyFill="1" applyBorder="1" applyAlignment="1">
      <alignment horizontal="center" vertical="center" wrapText="1" readingOrder="1"/>
    </xf>
    <xf numFmtId="165" fontId="4" fillId="4" borderId="24" xfId="3" applyNumberFormat="1" applyFont="1" applyFill="1" applyBorder="1" applyAlignment="1">
      <alignment horizontal="center" vertical="center" wrapText="1" readingOrder="1"/>
    </xf>
    <xf numFmtId="165" fontId="4" fillId="4" borderId="28" xfId="3" applyNumberFormat="1" applyFont="1" applyFill="1" applyBorder="1" applyAlignment="1">
      <alignment horizontal="center" vertical="center" wrapText="1" readingOrder="1"/>
    </xf>
    <xf numFmtId="165" fontId="5" fillId="5" borderId="29" xfId="3" applyNumberFormat="1" applyFont="1" applyFill="1" applyBorder="1" applyAlignment="1">
      <alignment horizontal="center" vertical="center" wrapText="1" readingOrder="1"/>
    </xf>
  </cellXfs>
  <cellStyles count="993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10 2" xfId="990"/>
    <cellStyle name="Comma 11" xfId="991"/>
    <cellStyle name="Comma 2" xfId="514"/>
    <cellStyle name="Comma 2 10" xfId="515"/>
    <cellStyle name="Comma 2 11" xfId="903"/>
    <cellStyle name="Comma 2 2" xfId="516"/>
    <cellStyle name="Comma 2 2 2" xfId="517"/>
    <cellStyle name="Comma 2 2 2 2" xfId="989"/>
    <cellStyle name="Comma 2 3" xfId="518"/>
    <cellStyle name="Comma 2 3 2" xfId="519"/>
    <cellStyle name="Comma 2 3 3" xfId="520"/>
    <cellStyle name="Comma 2 3 4" xfId="988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2 2" xfId="987"/>
    <cellStyle name="Comma 3 3" xfId="5"/>
    <cellStyle name="Comma 3 3 2" xfId="966"/>
    <cellStyle name="Comma 4" xfId="531"/>
    <cellStyle name="Comma 4 2" xfId="532"/>
    <cellStyle name="Comma 4 2 2" xfId="986"/>
    <cellStyle name="Comma 4 3" xfId="533"/>
    <cellStyle name="Comma 5" xfId="534"/>
    <cellStyle name="Comma 5 2" xfId="904"/>
    <cellStyle name="Comma 6" xfId="535"/>
    <cellStyle name="Comma 6 2" xfId="905"/>
    <cellStyle name="Comma 6 2 2" xfId="906"/>
    <cellStyle name="Comma 6 3" xfId="907"/>
    <cellStyle name="Comma 7" xfId="512"/>
    <cellStyle name="Comma 7 2" xfId="908"/>
    <cellStyle name="Comma 8" xfId="536"/>
    <cellStyle name="Comma 8 2" xfId="985"/>
    <cellStyle name="Comma 9" xfId="537"/>
    <cellStyle name="Comma 9 2" xfId="984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2 2" xfId="982"/>
    <cellStyle name="Currency 2 3" xfId="983"/>
    <cellStyle name="Currency 3" xfId="544"/>
    <cellStyle name="Currency 3 2" xfId="981"/>
    <cellStyle name="Currency 4" xfId="542"/>
    <cellStyle name="Currency 4 2" xfId="980"/>
    <cellStyle name="Dia" xfId="545"/>
    <cellStyle name="Encabez1" xfId="546"/>
    <cellStyle name="Encabez2" xfId="547"/>
    <cellStyle name="Euro" xfId="548"/>
    <cellStyle name="Excel Built-in Normal" xfId="909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2 2" xfId="979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19 2" xfId="910"/>
    <cellStyle name="Normal 19 3" xfId="977"/>
    <cellStyle name="Normal 194" xfId="911"/>
    <cellStyle name="Normal 2" xfId="706"/>
    <cellStyle name="Normal 2 10" xfId="707"/>
    <cellStyle name="Normal 2 2" xfId="708"/>
    <cellStyle name="Normal 2 2 2" xfId="709"/>
    <cellStyle name="Normal 2 2 3" xfId="976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0 2" xfId="912"/>
    <cellStyle name="Normal 21" xfId="878"/>
    <cellStyle name="Normal 21 2" xfId="913"/>
    <cellStyle name="Normal 22" xfId="879"/>
    <cellStyle name="Normal 22 2" xfId="914"/>
    <cellStyle name="Normal 23" xfId="880"/>
    <cellStyle name="Normal 23 2" xfId="915"/>
    <cellStyle name="Normal 24" xfId="881"/>
    <cellStyle name="Normal 24 2" xfId="916"/>
    <cellStyle name="Normal 25" xfId="882"/>
    <cellStyle name="Normal 25 2" xfId="917"/>
    <cellStyle name="Normal 26" xfId="883"/>
    <cellStyle name="Normal 26 2" xfId="918"/>
    <cellStyle name="Normal 27" xfId="884"/>
    <cellStyle name="Normal 27 2" xfId="919"/>
    <cellStyle name="Normal 28" xfId="885"/>
    <cellStyle name="Normal 28 2" xfId="920"/>
    <cellStyle name="Normal 29" xfId="886"/>
    <cellStyle name="Normal 29 2" xfId="921"/>
    <cellStyle name="Normal 3" xfId="717"/>
    <cellStyle name="Normal 3 2" xfId="718"/>
    <cellStyle name="Normal 3 3" xfId="975"/>
    <cellStyle name="Normal 30" xfId="887"/>
    <cellStyle name="Normal 30 2" xfId="922"/>
    <cellStyle name="Normal 31" xfId="888"/>
    <cellStyle name="Normal 31 2" xfId="923"/>
    <cellStyle name="Normal 32" xfId="889"/>
    <cellStyle name="Normal 32 2" xfId="924"/>
    <cellStyle name="Normal 33" xfId="890"/>
    <cellStyle name="Normal 33 2" xfId="925"/>
    <cellStyle name="Normal 34" xfId="891"/>
    <cellStyle name="Normal 34 2" xfId="926"/>
    <cellStyle name="Normal 35" xfId="892"/>
    <cellStyle name="Normal 35 2" xfId="927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41" xfId="898"/>
    <cellStyle name="Normal 42" xfId="954"/>
    <cellStyle name="Normal 43" xfId="955"/>
    <cellStyle name="Normal 44" xfId="956"/>
    <cellStyle name="Normal 45" xfId="957"/>
    <cellStyle name="Normal 46" xfId="958"/>
    <cellStyle name="Normal 47" xfId="959"/>
    <cellStyle name="Normal 48" xfId="960"/>
    <cellStyle name="Normal 49" xfId="961"/>
    <cellStyle name="Normal 5" xfId="721"/>
    <cellStyle name="Normal 5 2" xfId="722"/>
    <cellStyle name="Normal 5 3" xfId="974"/>
    <cellStyle name="Normal 50" xfId="963"/>
    <cellStyle name="Normal 51" xfId="992"/>
    <cellStyle name="Normal 52" xfId="970"/>
    <cellStyle name="Normal 53" xfId="964"/>
    <cellStyle name="Normal 6" xfId="723"/>
    <cellStyle name="Normal 62" xfId="928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1 2" xfId="933"/>
    <cellStyle name="Percent 12" xfId="865"/>
    <cellStyle name="Percent 12 2" xfId="934"/>
    <cellStyle name="Percent 13" xfId="868"/>
    <cellStyle name="Percent 13 2" xfId="935"/>
    <cellStyle name="Percent 14" xfId="864"/>
    <cellStyle name="Percent 14 2" xfId="936"/>
    <cellStyle name="Percent 15" xfId="869"/>
    <cellStyle name="Percent 15 2" xfId="937"/>
    <cellStyle name="Percent 16" xfId="863"/>
    <cellStyle name="Percent 16 2" xfId="938"/>
    <cellStyle name="Percent 17" xfId="870"/>
    <cellStyle name="Percent 17 2" xfId="939"/>
    <cellStyle name="Percent 18" xfId="862"/>
    <cellStyle name="Percent 18 2" xfId="940"/>
    <cellStyle name="Percent 19" xfId="871"/>
    <cellStyle name="Percent 19 2" xfId="94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2 2" xfId="972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3 2" xfId="971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0 2" xfId="942"/>
    <cellStyle name="Percent 21" xfId="872"/>
    <cellStyle name="Percent 21 2" xfId="943"/>
    <cellStyle name="Percent 22" xfId="860"/>
    <cellStyle name="Percent 22 2" xfId="944"/>
    <cellStyle name="Percent 23" xfId="873"/>
    <cellStyle name="Percent 23 2" xfId="945"/>
    <cellStyle name="Percent 24" xfId="859"/>
    <cellStyle name="Percent 24 2" xfId="946"/>
    <cellStyle name="Percent 25" xfId="874"/>
    <cellStyle name="Percent 25 2" xfId="947"/>
    <cellStyle name="Percent 26" xfId="858"/>
    <cellStyle name="Percent 26 2" xfId="948"/>
    <cellStyle name="Percent 27" xfId="875"/>
    <cellStyle name="Percent 27 2" xfId="949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32" xfId="932"/>
    <cellStyle name="Percent 33" xfId="902"/>
    <cellStyle name="Percent 34" xfId="929"/>
    <cellStyle name="Percent 35" xfId="901"/>
    <cellStyle name="Percent 36" xfId="930"/>
    <cellStyle name="Percent 37" xfId="900"/>
    <cellStyle name="Percent 38" xfId="931"/>
    <cellStyle name="Percent 39" xfId="899"/>
    <cellStyle name="Percent 4" xfId="799"/>
    <cellStyle name="Percent 4 2" xfId="800"/>
    <cellStyle name="Percent 4 3" xfId="801"/>
    <cellStyle name="Percent 40" xfId="962"/>
    <cellStyle name="Percent 41" xfId="967"/>
    <cellStyle name="Percent 42" xfId="973"/>
    <cellStyle name="Percent 43" xfId="965"/>
    <cellStyle name="Percent 44" xfId="978"/>
    <cellStyle name="Percent 5" xfId="802"/>
    <cellStyle name="Percent 5 2" xfId="950"/>
    <cellStyle name="Percent 5 3" xfId="951"/>
    <cellStyle name="Percent 6" xfId="803"/>
    <cellStyle name="Percent 6 2" xfId="952"/>
    <cellStyle name="Percent 7" xfId="804"/>
    <cellStyle name="Percent 7 2" xfId="953"/>
    <cellStyle name="Percent 8" xfId="805"/>
    <cellStyle name="Percent 8 2" xfId="969"/>
    <cellStyle name="Percent 9" xfId="806"/>
    <cellStyle name="Percent 9 2" xfId="968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9"/>
  <sheetViews>
    <sheetView showGridLines="0" tabSelected="1" zoomScale="85" zoomScaleNormal="85" workbookViewId="0">
      <pane ySplit="1" topLeftCell="A47" activePane="bottomLeft" state="frozen"/>
      <selection pane="bottomLeft" activeCell="E90" sqref="E90"/>
    </sheetView>
  </sheetViews>
  <sheetFormatPr defaultColWidth="0" defaultRowHeight="14.5" zeroHeight="1"/>
  <cols>
    <col min="1" max="1" width="6.54296875" style="104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8"/>
    <row r="2" spans="1:8">
      <c r="C2" s="278" t="s">
        <v>102</v>
      </c>
      <c r="D2" s="278"/>
      <c r="E2" s="278"/>
      <c r="F2" s="278"/>
      <c r="G2" s="278"/>
    </row>
    <row r="3" spans="1:8">
      <c r="C3" s="278"/>
      <c r="D3" s="278"/>
      <c r="E3" s="278"/>
      <c r="F3" s="278"/>
      <c r="G3" s="278"/>
    </row>
    <row r="4" spans="1:8">
      <c r="C4" s="278"/>
      <c r="D4" s="278"/>
      <c r="E4" s="278"/>
      <c r="F4" s="278"/>
      <c r="G4" s="278"/>
    </row>
    <row r="5" spans="1:8">
      <c r="C5" s="278"/>
      <c r="D5" s="278"/>
      <c r="E5" s="278"/>
      <c r="F5" s="278"/>
      <c r="G5" s="278"/>
    </row>
    <row r="6" spans="1:8">
      <c r="C6" s="278"/>
      <c r="D6" s="278"/>
      <c r="E6" s="278"/>
      <c r="F6" s="278"/>
      <c r="G6" s="278"/>
    </row>
    <row r="7" spans="1:8" ht="15.5">
      <c r="A7" s="105"/>
      <c r="B7" s="265" t="s">
        <v>0</v>
      </c>
      <c r="C7" s="265"/>
      <c r="D7" s="265"/>
      <c r="E7" s="265"/>
      <c r="F7" s="279"/>
      <c r="G7" s="279"/>
    </row>
    <row r="8" spans="1:8" ht="15" thickBot="1"/>
    <row r="9" spans="1:8">
      <c r="B9" s="108"/>
      <c r="C9" s="109"/>
      <c r="D9" s="110"/>
      <c r="E9" s="110"/>
      <c r="F9" s="280" t="s">
        <v>54</v>
      </c>
      <c r="G9" s="281"/>
    </row>
    <row r="10" spans="1:8" ht="30.65" customHeight="1" thickBot="1">
      <c r="B10" s="111" t="s">
        <v>93</v>
      </c>
      <c r="C10" s="47" t="s">
        <v>105</v>
      </c>
      <c r="D10" s="48" t="s">
        <v>101</v>
      </c>
      <c r="E10" s="48" t="s">
        <v>106</v>
      </c>
      <c r="F10" s="80" t="s">
        <v>55</v>
      </c>
      <c r="G10" s="81" t="s">
        <v>56</v>
      </c>
    </row>
    <row r="11" spans="1:8">
      <c r="B11" s="112" t="s">
        <v>20</v>
      </c>
      <c r="C11" s="214">
        <v>14640</v>
      </c>
      <c r="D11" s="210">
        <v>17872</v>
      </c>
      <c r="E11" s="212">
        <v>18394</v>
      </c>
      <c r="F11" s="160">
        <f>E11/D11-1</f>
        <v>2.9207699194270464E-2</v>
      </c>
      <c r="G11" s="161">
        <f>E11/C11-1</f>
        <v>0.25642076502732247</v>
      </c>
    </row>
    <row r="12" spans="1:8">
      <c r="B12" s="113" t="s">
        <v>60</v>
      </c>
      <c r="C12" s="215">
        <v>2355</v>
      </c>
      <c r="D12" s="211">
        <v>2833</v>
      </c>
      <c r="E12" s="213">
        <v>2803</v>
      </c>
      <c r="F12" s="117">
        <f>E12/D12-1</f>
        <v>-1.0589481115425348E-2</v>
      </c>
      <c r="G12" s="116">
        <f t="shared" ref="G12:G14" si="0">E12/C12-1</f>
        <v>0.19023354564755834</v>
      </c>
      <c r="H12" s="260"/>
    </row>
    <row r="13" spans="1:8">
      <c r="B13" s="113" t="s">
        <v>61</v>
      </c>
      <c r="C13" s="215">
        <v>1822</v>
      </c>
      <c r="D13" s="211">
        <v>1912</v>
      </c>
      <c r="E13" s="213">
        <v>1984</v>
      </c>
      <c r="F13" s="117">
        <f t="shared" ref="F13:F14" si="1">E13/D13-1</f>
        <v>3.7656903765690419E-2</v>
      </c>
      <c r="G13" s="116">
        <f t="shared" si="0"/>
        <v>8.8913282107573988E-2</v>
      </c>
    </row>
    <row r="14" spans="1:8" ht="15" thickBot="1">
      <c r="B14" s="114" t="s">
        <v>62</v>
      </c>
      <c r="C14" s="240">
        <v>11.08</v>
      </c>
      <c r="D14" s="241">
        <v>11.62</v>
      </c>
      <c r="E14" s="242">
        <v>12.05</v>
      </c>
      <c r="F14" s="142">
        <f t="shared" si="1"/>
        <v>3.7005163511187655E-2</v>
      </c>
      <c r="G14" s="146">
        <f t="shared" si="0"/>
        <v>8.7545126353790748E-2</v>
      </c>
    </row>
    <row r="15" spans="1:8">
      <c r="B15" s="82"/>
      <c r="C15" s="107"/>
    </row>
    <row r="16" spans="1:8" ht="15" thickBot="1">
      <c r="C16" s="107"/>
    </row>
    <row r="17" spans="1:7">
      <c r="A17"/>
      <c r="B17" s="108"/>
      <c r="C17" s="109"/>
      <c r="D17" s="110"/>
      <c r="E17" s="110"/>
      <c r="F17" s="280" t="s">
        <v>54</v>
      </c>
      <c r="G17" s="281"/>
    </row>
    <row r="18" spans="1:7" ht="15" thickBot="1">
      <c r="A18"/>
      <c r="B18" s="111" t="s">
        <v>63</v>
      </c>
      <c r="C18" s="48" t="str">
        <f t="shared" ref="C18:D18" si="2">C10</f>
        <v>Q4 FY2018</v>
      </c>
      <c r="D18" s="48" t="str">
        <f t="shared" si="2"/>
        <v>Q3 FY2019</v>
      </c>
      <c r="E18" s="48" t="str">
        <f>E10</f>
        <v>Q4 FY2019</v>
      </c>
      <c r="F18" s="80" t="s">
        <v>55</v>
      </c>
      <c r="G18" s="81" t="s">
        <v>56</v>
      </c>
    </row>
    <row r="19" spans="1:7">
      <c r="A19"/>
      <c r="B19" s="112" t="s">
        <v>20</v>
      </c>
      <c r="C19" s="220">
        <v>226.17</v>
      </c>
      <c r="D19" s="218">
        <v>251.48778632341612</v>
      </c>
      <c r="E19" s="216">
        <v>261.96906920018182</v>
      </c>
      <c r="F19" s="117">
        <f>E19/D19-1</f>
        <v>4.1677104999789716E-2</v>
      </c>
      <c r="G19" s="115">
        <f>E19/C19-1</f>
        <v>0.15828389795367137</v>
      </c>
    </row>
    <row r="20" spans="1:7">
      <c r="A20"/>
      <c r="B20" s="113" t="s">
        <v>60</v>
      </c>
      <c r="C20" s="221">
        <v>36.383000000000003</v>
      </c>
      <c r="D20" s="219">
        <v>39.908607921453218</v>
      </c>
      <c r="E20" s="217">
        <v>39.926756432880367</v>
      </c>
      <c r="F20" s="117">
        <f>E20/D20-1</f>
        <v>4.5475180349230371E-4</v>
      </c>
      <c r="G20" s="116">
        <f>E20/C20-1</f>
        <v>9.7401435639731915E-2</v>
      </c>
    </row>
    <row r="21" spans="1:7" ht="15" thickBot="1">
      <c r="A21"/>
      <c r="B21" s="114" t="s">
        <v>61</v>
      </c>
      <c r="C21" s="222">
        <v>28.15</v>
      </c>
      <c r="D21" s="223">
        <v>26.901007672433128</v>
      </c>
      <c r="E21" s="224">
        <v>28.247579438716848</v>
      </c>
      <c r="F21" s="142">
        <f>E21/D21-1</f>
        <v>5.0056554857743185E-2</v>
      </c>
      <c r="G21" s="146">
        <f>E21/C21-1</f>
        <v>3.4664099011314509E-3</v>
      </c>
    </row>
    <row r="22" spans="1:7">
      <c r="A22"/>
      <c r="B22" s="90"/>
    </row>
    <row r="23" spans="1:7" ht="15" thickBot="1">
      <c r="A23"/>
      <c r="B23" s="82"/>
    </row>
    <row r="24" spans="1:7">
      <c r="A24"/>
      <c r="B24" s="136"/>
      <c r="C24" s="284" t="str">
        <f>C10</f>
        <v>Q4 FY2018</v>
      </c>
      <c r="D24" s="286" t="str">
        <f>D10</f>
        <v>Q3 FY2019</v>
      </c>
      <c r="E24" s="282" t="str">
        <f>E10</f>
        <v>Q4 FY2019</v>
      </c>
    </row>
    <row r="25" spans="1:7" ht="15" thickBot="1">
      <c r="A25"/>
      <c r="B25" s="137" t="s">
        <v>64</v>
      </c>
      <c r="C25" s="285" t="s">
        <v>67</v>
      </c>
      <c r="D25" s="287" t="s">
        <v>68</v>
      </c>
      <c r="E25" s="283"/>
    </row>
    <row r="26" spans="1:7">
      <c r="A26"/>
      <c r="B26" s="84" t="s">
        <v>65</v>
      </c>
      <c r="C26" s="245">
        <v>65.11</v>
      </c>
      <c r="D26" s="246">
        <v>69.56</v>
      </c>
      <c r="E26" s="247">
        <v>69.180000000000007</v>
      </c>
    </row>
    <row r="27" spans="1:7" ht="15" thickBot="1">
      <c r="A27"/>
      <c r="B27" s="85" t="s">
        <v>66</v>
      </c>
      <c r="C27" s="248">
        <v>64.73</v>
      </c>
      <c r="D27" s="249">
        <v>71.06</v>
      </c>
      <c r="E27" s="250">
        <v>70.22</v>
      </c>
    </row>
    <row r="28" spans="1:7" ht="15" thickBot="1">
      <c r="A28"/>
    </row>
    <row r="29" spans="1:7">
      <c r="A29"/>
      <c r="B29" s="144" t="s">
        <v>103</v>
      </c>
      <c r="C29" s="244"/>
      <c r="D29" s="243"/>
    </row>
    <row r="30" spans="1:7" ht="15" thickBot="1">
      <c r="A30"/>
      <c r="B30" s="251" t="s">
        <v>70</v>
      </c>
      <c r="C30" s="83" t="s">
        <v>71</v>
      </c>
      <c r="D30" s="252" t="s">
        <v>72</v>
      </c>
    </row>
    <row r="31" spans="1:7">
      <c r="A31"/>
      <c r="B31" s="253" t="s">
        <v>73</v>
      </c>
      <c r="C31" s="225">
        <v>49.5</v>
      </c>
      <c r="D31" s="227">
        <v>71.33</v>
      </c>
    </row>
    <row r="32" spans="1:7">
      <c r="A32"/>
      <c r="B32" s="257" t="s">
        <v>74</v>
      </c>
      <c r="C32" s="258">
        <v>0.5</v>
      </c>
      <c r="D32" s="259">
        <v>79.069999999999993</v>
      </c>
    </row>
    <row r="33" spans="1:5" ht="15" thickBot="1">
      <c r="A33"/>
      <c r="B33" s="254" t="s">
        <v>104</v>
      </c>
      <c r="C33" s="226">
        <v>1</v>
      </c>
      <c r="D33" s="228">
        <v>92.57</v>
      </c>
    </row>
    <row r="34" spans="1:5">
      <c r="B34" s="263" t="s">
        <v>108</v>
      </c>
      <c r="C34" s="88"/>
      <c r="D34" s="88"/>
    </row>
    <row r="35" spans="1:5">
      <c r="B35" s="89"/>
      <c r="C35" s="88"/>
      <c r="D35" s="88"/>
    </row>
    <row r="36" spans="1:5">
      <c r="B36" s="89"/>
      <c r="C36" s="88"/>
      <c r="D36" s="88"/>
    </row>
    <row r="37" spans="1:5" ht="17.399999999999999" customHeight="1">
      <c r="A37" s="105"/>
      <c r="B37" s="265" t="s">
        <v>75</v>
      </c>
      <c r="C37" s="265"/>
      <c r="D37" s="265"/>
      <c r="E37" s="265"/>
    </row>
    <row r="38" spans="1:5" ht="20.5" thickBot="1">
      <c r="B38" s="91"/>
      <c r="C38" s="92"/>
      <c r="D38" s="93"/>
      <c r="E38" s="93"/>
    </row>
    <row r="39" spans="1:5">
      <c r="B39" s="94"/>
      <c r="C39" s="290" t="str">
        <f>C10</f>
        <v>Q4 FY2018</v>
      </c>
      <c r="D39" s="292" t="str">
        <f>D10</f>
        <v>Q3 FY2019</v>
      </c>
      <c r="E39" s="288" t="str">
        <f>E10</f>
        <v>Q4 FY2019</v>
      </c>
    </row>
    <row r="40" spans="1:5" ht="15" thickBot="1">
      <c r="B40" s="95" t="s">
        <v>75</v>
      </c>
      <c r="C40" s="291" t="s">
        <v>68</v>
      </c>
      <c r="D40" s="293" t="s">
        <v>68</v>
      </c>
      <c r="E40" s="289" t="s">
        <v>69</v>
      </c>
    </row>
    <row r="41" spans="1:5">
      <c r="B41" s="96" t="s">
        <v>76</v>
      </c>
      <c r="C41" s="99">
        <f>C12/C11</f>
        <v>0.16086065573770492</v>
      </c>
      <c r="D41" s="99">
        <f>D12/D11</f>
        <v>0.15851611459265891</v>
      </c>
      <c r="E41" s="143">
        <f>E12/E11</f>
        <v>0.1523866478199413</v>
      </c>
    </row>
    <row r="42" spans="1:5">
      <c r="B42" s="98" t="s">
        <v>77</v>
      </c>
      <c r="C42" s="255">
        <v>0.27300000000000002</v>
      </c>
      <c r="D42" s="255">
        <v>0.13800000000000001</v>
      </c>
      <c r="E42" s="256">
        <v>0.25600000000000001</v>
      </c>
    </row>
    <row r="43" spans="1:5">
      <c r="B43" s="98" t="s">
        <v>78</v>
      </c>
      <c r="C43" s="99">
        <f>C13/C11</f>
        <v>0.12445355191256831</v>
      </c>
      <c r="D43" s="99">
        <f>D13/D11</f>
        <v>0.10698299015219337</v>
      </c>
      <c r="E43" s="97">
        <f>E13/E11</f>
        <v>0.10786125910623029</v>
      </c>
    </row>
    <row r="44" spans="1:5">
      <c r="B44" s="98" t="s">
        <v>79</v>
      </c>
      <c r="C44" s="231">
        <v>0.34899999999999998</v>
      </c>
      <c r="D44" s="230">
        <v>0.28699999999999998</v>
      </c>
      <c r="E44" s="229">
        <v>0.32900000000000001</v>
      </c>
    </row>
    <row r="45" spans="1:5" ht="15" thickBot="1">
      <c r="B45" s="100" t="s">
        <v>80</v>
      </c>
      <c r="C45" s="237">
        <v>67</v>
      </c>
      <c r="D45" s="238">
        <v>71</v>
      </c>
      <c r="E45" s="239">
        <v>70</v>
      </c>
    </row>
    <row r="46" spans="1:5">
      <c r="B46" s="13" t="s">
        <v>81</v>
      </c>
      <c r="C46" s="86"/>
      <c r="D46" s="86"/>
      <c r="E46" s="86"/>
    </row>
    <row r="47" spans="1:5">
      <c r="B47" s="13" t="s">
        <v>82</v>
      </c>
      <c r="C47" s="86"/>
      <c r="D47" s="86"/>
      <c r="E47" s="86"/>
    </row>
    <row r="48" spans="1:5">
      <c r="B48" s="13"/>
      <c r="C48" s="86"/>
      <c r="D48" s="86"/>
      <c r="E48" s="86"/>
    </row>
    <row r="49" spans="1:13" hidden="1">
      <c r="A49" s="105"/>
    </row>
    <row r="50" spans="1:13" hidden="1"/>
    <row r="51" spans="1:13" s="3" customFormat="1" ht="30.75" hidden="1" customHeight="1">
      <c r="A51" s="87"/>
      <c r="I51" s="87"/>
      <c r="L51" s="6"/>
      <c r="M51" s="86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87"/>
      <c r="I59" s="87"/>
      <c r="L59" s="6"/>
      <c r="M59" s="86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87"/>
      <c r="I68" s="87"/>
      <c r="L68" s="6"/>
      <c r="M68" s="86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65" t="s">
        <v>57</v>
      </c>
      <c r="C74" s="265"/>
      <c r="D74" s="265"/>
      <c r="E74" s="265"/>
    </row>
    <row r="75" spans="1:13" ht="15" thickBot="1"/>
    <row r="76" spans="1:13" ht="15" thickBot="1">
      <c r="B76" s="1" t="s">
        <v>1</v>
      </c>
      <c r="C76" s="138" t="str">
        <f>C10</f>
        <v>Q4 FY2018</v>
      </c>
      <c r="D76" s="138" t="str">
        <f>D10</f>
        <v>Q3 FY2019</v>
      </c>
      <c r="E76" s="2" t="str">
        <f>E10</f>
        <v>Q4 FY2019</v>
      </c>
    </row>
    <row r="77" spans="1:13">
      <c r="B77" s="4" t="s">
        <v>2</v>
      </c>
      <c r="C77" s="162">
        <v>0.71004909505565028</v>
      </c>
      <c r="D77" s="163">
        <v>0.73411883082427287</v>
      </c>
      <c r="E77" s="166">
        <v>0.73629730812198069</v>
      </c>
    </row>
    <row r="78" spans="1:13">
      <c r="B78" s="5" t="s">
        <v>3</v>
      </c>
      <c r="C78" s="164">
        <v>0.21073003445461744</v>
      </c>
      <c r="D78" s="165">
        <v>0.18731551426412857</v>
      </c>
      <c r="E78" s="167">
        <v>0.18455256664342762</v>
      </c>
    </row>
    <row r="79" spans="1:13">
      <c r="B79" s="5" t="s">
        <v>4</v>
      </c>
      <c r="C79" s="164">
        <v>3.2269839827416706E-2</v>
      </c>
      <c r="D79" s="165">
        <v>3.6382722835897732E-2</v>
      </c>
      <c r="E79" s="167">
        <v>3.7435072507486886E-2</v>
      </c>
    </row>
    <row r="80" spans="1:13">
      <c r="B80" s="5" t="s">
        <v>5</v>
      </c>
      <c r="C80" s="164">
        <v>4.695103066231561E-2</v>
      </c>
      <c r="D80" s="165">
        <v>4.2182932075700792E-2</v>
      </c>
      <c r="E80" s="167">
        <v>4.1715052727104851E-2</v>
      </c>
    </row>
    <row r="81" spans="1:5" ht="15" thickBot="1">
      <c r="B81" s="7" t="s">
        <v>6</v>
      </c>
      <c r="C81" s="8">
        <f>SUM(C77:C80)</f>
        <v>1</v>
      </c>
      <c r="D81" s="9">
        <f t="shared" ref="D81:E81" si="3">SUM(D77:D80)</f>
        <v>1</v>
      </c>
      <c r="E81" s="14">
        <f t="shared" si="3"/>
        <v>1</v>
      </c>
    </row>
    <row r="82" spans="1:5">
      <c r="B82" s="13"/>
      <c r="C82" s="16"/>
      <c r="D82" s="15"/>
      <c r="E82" s="16"/>
    </row>
    <row r="83" spans="1:5" ht="15" thickBot="1">
      <c r="B83" s="13"/>
      <c r="C83" s="15"/>
      <c r="D83" s="15"/>
      <c r="E83" s="13"/>
    </row>
    <row r="84" spans="1:5" ht="15" thickBot="1">
      <c r="B84" s="1" t="s">
        <v>7</v>
      </c>
      <c r="C84" s="150" t="str">
        <f>C10</f>
        <v>Q4 FY2018</v>
      </c>
      <c r="D84" s="151" t="str">
        <f>D10</f>
        <v>Q3 FY2019</v>
      </c>
      <c r="E84" s="152" t="str">
        <f>E10</f>
        <v>Q4 FY2019</v>
      </c>
    </row>
    <row r="85" spans="1:5">
      <c r="B85" s="147" t="s">
        <v>109</v>
      </c>
      <c r="C85" s="261">
        <v>0.37960471740949797</v>
      </c>
      <c r="D85" s="153">
        <v>0.39361560604653201</v>
      </c>
      <c r="E85" s="154">
        <v>0.39632742585158559</v>
      </c>
    </row>
    <row r="86" spans="1:5">
      <c r="B86" s="148" t="s">
        <v>83</v>
      </c>
      <c r="C86" s="262">
        <v>0.2266296063178288</v>
      </c>
      <c r="D86" s="168">
        <v>0.21691993139047985</v>
      </c>
      <c r="E86" s="156">
        <v>0.218217110874624</v>
      </c>
    </row>
    <row r="87" spans="1:5">
      <c r="B87" s="148" t="s">
        <v>8</v>
      </c>
      <c r="C87" s="262">
        <v>0.23478390150752942</v>
      </c>
      <c r="D87" s="168">
        <v>0.22289461776501171</v>
      </c>
      <c r="E87" s="156">
        <v>0.22162050434903982</v>
      </c>
    </row>
    <row r="88" spans="1:5">
      <c r="B88" s="148" t="s">
        <v>9</v>
      </c>
      <c r="C88" s="262">
        <v>0.15898177476514369</v>
      </c>
      <c r="D88" s="168">
        <v>0.16656984479797643</v>
      </c>
      <c r="E88" s="156">
        <v>0.16383495892475061</v>
      </c>
    </row>
    <row r="89" spans="1:5" hidden="1">
      <c r="B89" s="148" t="s">
        <v>91</v>
      </c>
      <c r="C89" s="155" t="s">
        <v>92</v>
      </c>
      <c r="D89" s="17" t="s">
        <v>92</v>
      </c>
      <c r="E89" s="156" t="s">
        <v>92</v>
      </c>
    </row>
    <row r="90" spans="1:5" ht="15" thickBot="1">
      <c r="A90"/>
      <c r="B90" s="149" t="s">
        <v>6</v>
      </c>
      <c r="C90" s="157">
        <f>SUM(C85:C88)</f>
        <v>0.99999999999999978</v>
      </c>
      <c r="D90" s="158">
        <f t="shared" ref="D90:E90" si="4">SUM(D85:D88)</f>
        <v>1</v>
      </c>
      <c r="E90" s="300">
        <f t="shared" si="4"/>
        <v>1</v>
      </c>
    </row>
    <row r="91" spans="1:5" hidden="1">
      <c r="A91"/>
      <c r="B91" s="126"/>
    </row>
    <row r="92" spans="1:5">
      <c r="A92"/>
      <c r="B92" s="145" t="s">
        <v>110</v>
      </c>
    </row>
    <row r="93" spans="1:5" ht="15" thickBot="1">
      <c r="A93"/>
      <c r="B93" s="3"/>
    </row>
    <row r="94" spans="1:5" ht="15" thickBot="1">
      <c r="A94"/>
      <c r="B94" s="1" t="s">
        <v>10</v>
      </c>
      <c r="C94" s="138" t="str">
        <f>C10</f>
        <v>Q4 FY2018</v>
      </c>
      <c r="D94" s="138" t="str">
        <f>D10</f>
        <v>Q3 FY2019</v>
      </c>
      <c r="E94" s="2" t="str">
        <f>E10</f>
        <v>Q4 FY2019</v>
      </c>
    </row>
    <row r="95" spans="1:5">
      <c r="A95"/>
      <c r="B95" s="10" t="s">
        <v>98</v>
      </c>
      <c r="C95" s="171">
        <v>0.50280571566254628</v>
      </c>
      <c r="D95" s="173">
        <v>0.50732830693470643</v>
      </c>
      <c r="E95" s="169">
        <v>0.51871094352957126</v>
      </c>
    </row>
    <row r="96" spans="1:5">
      <c r="A96"/>
      <c r="B96" s="11" t="s">
        <v>11</v>
      </c>
      <c r="C96" s="172">
        <v>3.8899097679868128E-2</v>
      </c>
      <c r="D96" s="174">
        <v>3.2183073567964869E-2</v>
      </c>
      <c r="E96" s="170">
        <v>3.3267289640972184E-2</v>
      </c>
    </row>
    <row r="97" spans="1:7">
      <c r="A97"/>
      <c r="B97" s="11" t="s">
        <v>99</v>
      </c>
      <c r="C97" s="172">
        <v>0.11235148791966813</v>
      </c>
      <c r="D97" s="174">
        <v>9.0345331861577644E-2</v>
      </c>
      <c r="E97" s="170">
        <v>8.0673202023828425E-2</v>
      </c>
    </row>
    <row r="98" spans="1:7">
      <c r="A98"/>
      <c r="B98" s="11" t="s">
        <v>12</v>
      </c>
      <c r="C98" s="172">
        <v>9.1317997541190774E-3</v>
      </c>
      <c r="D98" s="174">
        <v>8.3500648178687353E-3</v>
      </c>
      <c r="E98" s="170">
        <v>1.123857659499747E-2</v>
      </c>
    </row>
    <row r="99" spans="1:7">
      <c r="A99"/>
      <c r="B99" s="11" t="s">
        <v>13</v>
      </c>
      <c r="C99" s="172">
        <v>0.12707949792606626</v>
      </c>
      <c r="D99" s="174">
        <v>0.12764442410135138</v>
      </c>
      <c r="E99" s="170">
        <v>0.12264245233276132</v>
      </c>
    </row>
    <row r="100" spans="1:7">
      <c r="A100"/>
      <c r="B100" s="11" t="s">
        <v>14</v>
      </c>
      <c r="C100" s="172">
        <v>0.20973240105773222</v>
      </c>
      <c r="D100" s="174">
        <v>0.23414879871653088</v>
      </c>
      <c r="E100" s="170">
        <v>0.23346753587786936</v>
      </c>
    </row>
    <row r="101" spans="1:7" ht="15" thickBot="1">
      <c r="A101"/>
      <c r="B101" s="7" t="s">
        <v>6</v>
      </c>
      <c r="C101" s="8">
        <f>SUM(C95:C100)</f>
        <v>1</v>
      </c>
      <c r="D101" s="9">
        <f>SUM(D95:D100)</f>
        <v>1</v>
      </c>
      <c r="E101" s="14">
        <f>SUM(E95:E100)</f>
        <v>1</v>
      </c>
    </row>
    <row r="102" spans="1:7" ht="15" thickBot="1">
      <c r="A102"/>
      <c r="B102" s="3"/>
      <c r="C102" s="15"/>
      <c r="D102" s="15"/>
      <c r="E102" s="13"/>
    </row>
    <row r="103" spans="1:7" ht="15" thickBot="1">
      <c r="A103"/>
      <c r="B103" s="18" t="s">
        <v>94</v>
      </c>
      <c r="C103" s="101">
        <v>0.4503456130638725</v>
      </c>
      <c r="D103" s="102">
        <v>0.49503022549497527</v>
      </c>
      <c r="E103" s="103">
        <v>0.49340469404381648</v>
      </c>
    </row>
    <row r="104" spans="1:7">
      <c r="A104"/>
      <c r="B104" s="3"/>
    </row>
    <row r="105" spans="1:7" ht="15" thickBot="1">
      <c r="A105"/>
    </row>
    <row r="106" spans="1:7" ht="15" thickBot="1">
      <c r="A106"/>
      <c r="B106" s="1" t="s">
        <v>15</v>
      </c>
      <c r="C106" s="139" t="str">
        <f>C10</f>
        <v>Q4 FY2018</v>
      </c>
      <c r="D106" s="139" t="str">
        <f>D10</f>
        <v>Q3 FY2019</v>
      </c>
      <c r="E106" s="12" t="str">
        <f>E10</f>
        <v>Q4 FY2019</v>
      </c>
    </row>
    <row r="107" spans="1:7">
      <c r="A107"/>
      <c r="B107" s="10" t="s">
        <v>16</v>
      </c>
      <c r="C107" s="177">
        <v>0.56787957043856951</v>
      </c>
      <c r="D107" s="179">
        <v>0.560479544310442</v>
      </c>
      <c r="E107" s="175">
        <v>0.55866088961508664</v>
      </c>
    </row>
    <row r="108" spans="1:7">
      <c r="A108"/>
      <c r="B108" s="11" t="s">
        <v>17</v>
      </c>
      <c r="C108" s="178">
        <v>0.43212042956143054</v>
      </c>
      <c r="D108" s="180">
        <v>0.43952045568955805</v>
      </c>
      <c r="E108" s="176">
        <v>0.44133911038491336</v>
      </c>
    </row>
    <row r="109" spans="1:7" ht="15" thickBot="1">
      <c r="A109"/>
      <c r="B109" s="7" t="s">
        <v>6</v>
      </c>
      <c r="C109" s="8">
        <f>SUM(C107:C108)</f>
        <v>1</v>
      </c>
      <c r="D109" s="9">
        <f t="shared" ref="D109:E109" si="5">SUM(D107:D108)</f>
        <v>1</v>
      </c>
      <c r="E109" s="14">
        <f t="shared" si="5"/>
        <v>1</v>
      </c>
    </row>
    <row r="110" spans="1:7">
      <c r="A110"/>
      <c r="B110" s="3"/>
      <c r="C110" s="15"/>
      <c r="D110" s="15"/>
      <c r="E110" s="13"/>
    </row>
    <row r="111" spans="1:7" ht="15.5">
      <c r="A111" s="105"/>
      <c r="B111" s="265" t="s">
        <v>58</v>
      </c>
      <c r="C111" s="265"/>
      <c r="D111" s="265"/>
      <c r="E111" s="265"/>
      <c r="F111" s="265"/>
      <c r="G111" s="265"/>
    </row>
    <row r="112" spans="1:7" ht="15" thickBot="1">
      <c r="B112" s="3"/>
      <c r="C112" s="15"/>
      <c r="D112" s="15"/>
      <c r="E112" s="13"/>
    </row>
    <row r="113" spans="1:7">
      <c r="B113" s="21"/>
      <c r="C113" s="45"/>
      <c r="D113" s="46"/>
      <c r="E113" s="46"/>
      <c r="F113" s="280" t="s">
        <v>54</v>
      </c>
      <c r="G113" s="281"/>
    </row>
    <row r="114" spans="1:7" ht="15" thickBot="1">
      <c r="B114" s="22" t="s">
        <v>21</v>
      </c>
      <c r="C114" s="48" t="str">
        <f>C10</f>
        <v>Q4 FY2018</v>
      </c>
      <c r="D114" s="48" t="str">
        <f>D10</f>
        <v>Q3 FY2019</v>
      </c>
      <c r="E114" s="48" t="str">
        <f>E10</f>
        <v>Q4 FY2019</v>
      </c>
      <c r="F114" s="31" t="s">
        <v>55</v>
      </c>
      <c r="G114" s="32" t="s">
        <v>56</v>
      </c>
    </row>
    <row r="115" spans="1:7" ht="16" thickBot="1">
      <c r="B115" s="19" t="s">
        <v>22</v>
      </c>
      <c r="C115" s="43"/>
      <c r="D115" s="44"/>
      <c r="E115" s="44"/>
      <c r="F115" s="33"/>
      <c r="G115" s="34"/>
    </row>
    <row r="116" spans="1:7" ht="15.5">
      <c r="B116" s="10" t="s">
        <v>18</v>
      </c>
      <c r="C116" s="181">
        <v>1504976.149</v>
      </c>
      <c r="D116" s="182">
        <v>1662897.867722488</v>
      </c>
      <c r="E116" s="185">
        <v>1714801.5664078947</v>
      </c>
      <c r="F116" s="35">
        <f>E116/D116-1</f>
        <v>3.1212800072017766E-2</v>
      </c>
      <c r="G116" s="36">
        <f>E116/C116-1</f>
        <v>0.13942109152182636</v>
      </c>
    </row>
    <row r="117" spans="1:7" ht="15.5">
      <c r="B117" s="11" t="s">
        <v>19</v>
      </c>
      <c r="C117" s="183">
        <v>5088372.7448246488</v>
      </c>
      <c r="D117" s="184">
        <v>5721424.1442047348</v>
      </c>
      <c r="E117" s="186">
        <v>6084061.2395866923</v>
      </c>
      <c r="F117" s="37">
        <f>E117/D117-1</f>
        <v>6.3382312907053873E-2</v>
      </c>
      <c r="G117" s="38">
        <f>E117/C117-1</f>
        <v>0.19567915809130754</v>
      </c>
    </row>
    <row r="118" spans="1:7" ht="15" thickBot="1">
      <c r="B118" s="20" t="s">
        <v>6</v>
      </c>
      <c r="C118" s="51">
        <f>SUM(C116:C117)</f>
        <v>6593348.893824649</v>
      </c>
      <c r="D118" s="52">
        <f t="shared" ref="D118:E118" si="6">SUM(D116:D117)</f>
        <v>7384322.0119272228</v>
      </c>
      <c r="E118" s="53">
        <f t="shared" si="6"/>
        <v>7798862.805994587</v>
      </c>
      <c r="F118" s="39">
        <f>E118/D118-1</f>
        <v>5.613796275376326E-2</v>
      </c>
      <c r="G118" s="40">
        <f>E118/C118-1</f>
        <v>0.18283787671224649</v>
      </c>
    </row>
    <row r="119" spans="1:7" ht="16" thickBot="1">
      <c r="B119" s="23" t="s">
        <v>23</v>
      </c>
      <c r="C119" s="43"/>
      <c r="D119" s="44"/>
      <c r="E119" s="54"/>
      <c r="F119" s="33"/>
      <c r="G119" s="34"/>
    </row>
    <row r="120" spans="1:7" ht="14.5" customHeight="1">
      <c r="B120" s="275" t="s">
        <v>100</v>
      </c>
      <c r="C120" s="266">
        <v>223882.178367457</v>
      </c>
      <c r="D120" s="269">
        <v>247236.86906756079</v>
      </c>
      <c r="E120" s="272">
        <v>258256.0825269465</v>
      </c>
      <c r="F120" s="297">
        <f>E120/D120-1</f>
        <v>4.4569458838983111E-2</v>
      </c>
      <c r="G120" s="294">
        <f>E120/C120-1</f>
        <v>0.15353568743230528</v>
      </c>
    </row>
    <row r="121" spans="1:7">
      <c r="B121" s="276"/>
      <c r="C121" s="267"/>
      <c r="D121" s="270"/>
      <c r="E121" s="273"/>
      <c r="F121" s="298"/>
      <c r="G121" s="295"/>
    </row>
    <row r="122" spans="1:7" ht="15" thickBot="1">
      <c r="B122" s="277"/>
      <c r="C122" s="268"/>
      <c r="D122" s="271"/>
      <c r="E122" s="274"/>
      <c r="F122" s="299"/>
      <c r="G122" s="296"/>
    </row>
    <row r="123" spans="1:7" ht="7" customHeight="1">
      <c r="B123" s="202"/>
      <c r="C123" s="50"/>
      <c r="D123" s="50"/>
      <c r="E123" s="233"/>
      <c r="F123" s="232"/>
      <c r="G123" s="232"/>
    </row>
    <row r="124" spans="1:7" ht="15" thickBot="1">
      <c r="B124" s="24" t="s">
        <v>24</v>
      </c>
      <c r="C124" s="55"/>
      <c r="D124" s="55"/>
      <c r="E124" s="55"/>
    </row>
    <row r="125" spans="1:7">
      <c r="B125" s="10" t="s">
        <v>25</v>
      </c>
      <c r="C125" s="187">
        <v>0.73808644893316822</v>
      </c>
      <c r="D125" s="188">
        <v>0.74550147049435167</v>
      </c>
      <c r="E125" s="189">
        <v>0.75316051286486208</v>
      </c>
    </row>
    <row r="126" spans="1:7" ht="15" thickBot="1">
      <c r="B126" s="25" t="s">
        <v>26</v>
      </c>
      <c r="C126" s="190">
        <v>0.75159648460201922</v>
      </c>
      <c r="D126" s="191">
        <v>0.76448218215904717</v>
      </c>
      <c r="E126" s="192">
        <v>0.77071687681623779</v>
      </c>
    </row>
    <row r="127" spans="1:7">
      <c r="B127" s="3" t="s">
        <v>27</v>
      </c>
      <c r="C127" s="13"/>
      <c r="D127" s="15"/>
      <c r="E127" s="13"/>
    </row>
    <row r="128" spans="1:7" hidden="1">
      <c r="A128" s="105"/>
    </row>
    <row r="129" spans="2:5" hidden="1"/>
    <row r="130" spans="2:5" hidden="1"/>
    <row r="131" spans="2:5" hidden="1"/>
    <row r="132" spans="2:5" hidden="1"/>
    <row r="133" spans="2:5" hidden="1"/>
    <row r="134" spans="2:5" hidden="1"/>
    <row r="135" spans="2:5" hidden="1"/>
    <row r="136" spans="2:5" hidden="1"/>
    <row r="137" spans="2:5"/>
    <row r="138" spans="2:5" ht="15.5">
      <c r="B138" s="265" t="s">
        <v>84</v>
      </c>
      <c r="C138" s="265"/>
      <c r="D138" s="265"/>
      <c r="E138" s="265"/>
    </row>
    <row r="139" spans="2:5" ht="15" thickBot="1">
      <c r="B139" s="3"/>
      <c r="C139" s="15"/>
      <c r="D139" s="15"/>
      <c r="E139" s="13"/>
    </row>
    <row r="140" spans="2:5" ht="15" thickBot="1">
      <c r="B140" s="26" t="s">
        <v>28</v>
      </c>
      <c r="C140" s="140" t="str">
        <f>C10</f>
        <v>Q4 FY2018</v>
      </c>
      <c r="D140" s="139" t="str">
        <f>D10</f>
        <v>Q3 FY2019</v>
      </c>
      <c r="E140" s="12" t="str">
        <f>E10</f>
        <v>Q4 FY2019</v>
      </c>
    </row>
    <row r="141" spans="2:5" ht="16" thickBot="1">
      <c r="B141" s="23" t="s">
        <v>29</v>
      </c>
      <c r="C141" s="43"/>
      <c r="D141" s="44"/>
      <c r="E141" s="54"/>
    </row>
    <row r="142" spans="2:5">
      <c r="B142" s="10" t="s">
        <v>30</v>
      </c>
      <c r="C142" s="56">
        <v>338</v>
      </c>
      <c r="D142" s="57">
        <v>340</v>
      </c>
      <c r="E142" s="58">
        <v>349</v>
      </c>
    </row>
    <row r="143" spans="2:5" ht="15" thickBot="1">
      <c r="B143" s="25" t="s">
        <v>31</v>
      </c>
      <c r="C143" s="59">
        <v>23</v>
      </c>
      <c r="D143" s="60">
        <v>23</v>
      </c>
      <c r="E143" s="61">
        <v>15</v>
      </c>
    </row>
    <row r="144" spans="2:5">
      <c r="B144" s="10" t="s">
        <v>32</v>
      </c>
      <c r="C144" s="56">
        <v>118</v>
      </c>
      <c r="D144" s="57">
        <v>116</v>
      </c>
      <c r="E144" s="58">
        <v>120</v>
      </c>
    </row>
    <row r="145" spans="1:6">
      <c r="B145" s="11" t="s">
        <v>33</v>
      </c>
      <c r="C145" s="62">
        <v>38</v>
      </c>
      <c r="D145" s="63">
        <v>44</v>
      </c>
      <c r="E145" s="64">
        <v>45</v>
      </c>
    </row>
    <row r="146" spans="1:6">
      <c r="B146" s="11" t="s">
        <v>34</v>
      </c>
      <c r="C146" s="62">
        <v>17</v>
      </c>
      <c r="D146" s="63">
        <v>21</v>
      </c>
      <c r="E146" s="64">
        <v>23</v>
      </c>
    </row>
    <row r="147" spans="1:6">
      <c r="B147" s="11" t="s">
        <v>35</v>
      </c>
      <c r="C147" s="62">
        <v>4</v>
      </c>
      <c r="D147" s="63">
        <v>4</v>
      </c>
      <c r="E147" s="64">
        <v>4</v>
      </c>
    </row>
    <row r="148" spans="1:6">
      <c r="B148" s="11" t="s">
        <v>36</v>
      </c>
      <c r="C148" s="159">
        <v>1</v>
      </c>
      <c r="D148" s="63">
        <v>1</v>
      </c>
      <c r="E148" s="64">
        <v>1</v>
      </c>
    </row>
    <row r="149" spans="1:6" ht="15" thickBot="1">
      <c r="B149" s="25" t="s">
        <v>95</v>
      </c>
      <c r="C149" s="106">
        <v>1</v>
      </c>
      <c r="D149" s="60">
        <v>1</v>
      </c>
      <c r="E149" s="61">
        <v>1</v>
      </c>
    </row>
    <row r="150" spans="1:6">
      <c r="B150" s="3" t="s">
        <v>37</v>
      </c>
      <c r="C150" s="13"/>
      <c r="D150" s="15"/>
      <c r="E150" s="13"/>
    </row>
    <row r="151" spans="1:6" ht="15" thickBot="1">
      <c r="B151" s="3"/>
      <c r="C151" s="13"/>
      <c r="D151" s="15"/>
      <c r="E151" s="13"/>
    </row>
    <row r="152" spans="1:6" ht="19.25" customHeight="1" thickBot="1">
      <c r="A152"/>
      <c r="B152" s="235" t="s">
        <v>38</v>
      </c>
      <c r="C152" s="203" t="str">
        <f>C10</f>
        <v>Q4 FY2018</v>
      </c>
      <c r="D152" s="203" t="str">
        <f>D10</f>
        <v>Q3 FY2019</v>
      </c>
      <c r="E152" s="204" t="str">
        <f>E10</f>
        <v>Q4 FY2019</v>
      </c>
    </row>
    <row r="153" spans="1:6">
      <c r="A153"/>
      <c r="B153" s="236" t="s">
        <v>39</v>
      </c>
      <c r="C153" s="65">
        <v>0.17810790267722065</v>
      </c>
      <c r="D153" s="66">
        <v>0.19967493306184628</v>
      </c>
      <c r="E153" s="205">
        <v>0.19762356818712581</v>
      </c>
    </row>
    <row r="154" spans="1:6">
      <c r="A154"/>
      <c r="B154" s="234" t="s">
        <v>40</v>
      </c>
      <c r="C154" s="67">
        <v>0.3197773229023449</v>
      </c>
      <c r="D154" s="68">
        <v>0.3380169605957718</v>
      </c>
      <c r="E154" s="75">
        <v>0.33167398225782496</v>
      </c>
    </row>
    <row r="155" spans="1:6" ht="15" thickBot="1">
      <c r="A155"/>
      <c r="B155" s="206" t="s">
        <v>41</v>
      </c>
      <c r="C155" s="207">
        <v>0.4368081591394089</v>
      </c>
      <c r="D155" s="208">
        <v>0.44050973711117763</v>
      </c>
      <c r="E155" s="209">
        <v>0.42934371765108353</v>
      </c>
    </row>
    <row r="156" spans="1:6">
      <c r="A156"/>
      <c r="B156" s="3" t="s">
        <v>42</v>
      </c>
      <c r="C156" s="13"/>
      <c r="D156" s="15"/>
      <c r="E156" s="13"/>
    </row>
    <row r="157" spans="1:6" ht="8.4" customHeight="1" thickBot="1">
      <c r="A157"/>
      <c r="B157" s="3"/>
      <c r="C157" s="13"/>
      <c r="D157" s="15"/>
      <c r="E157" s="13"/>
    </row>
    <row r="158" spans="1:6" ht="17.399999999999999" customHeight="1" thickBot="1">
      <c r="A158"/>
      <c r="B158" s="118" t="s">
        <v>85</v>
      </c>
      <c r="C158" s="123" t="str">
        <f>C10</f>
        <v>Q4 FY2018</v>
      </c>
      <c r="D158" s="124" t="str">
        <f>D10</f>
        <v>Q3 FY2019</v>
      </c>
      <c r="E158" s="125" t="str">
        <f>E10</f>
        <v>Q4 FY2019</v>
      </c>
    </row>
    <row r="159" spans="1:6">
      <c r="A159"/>
      <c r="B159" s="119" t="s">
        <v>86</v>
      </c>
      <c r="C159" s="127">
        <v>255.60174272811102</v>
      </c>
      <c r="D159" s="128">
        <v>184.00982930891399</v>
      </c>
      <c r="E159" s="194">
        <v>158</v>
      </c>
      <c r="F159" s="264"/>
    </row>
    <row r="160" spans="1:6">
      <c r="A160"/>
      <c r="B160" s="120" t="s">
        <v>87</v>
      </c>
      <c r="C160" s="129">
        <v>42.234008106000005</v>
      </c>
      <c r="D160" s="130">
        <v>71.84647203499091</v>
      </c>
      <c r="E160" s="195">
        <v>84</v>
      </c>
      <c r="F160" s="264"/>
    </row>
    <row r="161" spans="1:6" ht="15" thickBot="1">
      <c r="A161"/>
      <c r="B161" s="121" t="s">
        <v>6</v>
      </c>
      <c r="C161" s="193">
        <v>297.83575083411102</v>
      </c>
      <c r="D161" s="131">
        <v>255.8563013439049</v>
      </c>
      <c r="E161" s="132">
        <v>242</v>
      </c>
      <c r="F161" s="264"/>
    </row>
    <row r="162" spans="1:6">
      <c r="A162"/>
      <c r="B162" s="11" t="s">
        <v>88</v>
      </c>
      <c r="C162" s="133">
        <v>237.08436215161598</v>
      </c>
      <c r="D162" s="130">
        <v>211.65783061926402</v>
      </c>
      <c r="E162" s="196">
        <v>217.69246453568306</v>
      </c>
    </row>
    <row r="163" spans="1:6" ht="15" thickBot="1">
      <c r="A163"/>
      <c r="B163" s="11" t="s">
        <v>89</v>
      </c>
      <c r="C163" s="133">
        <v>60.751388682494898</v>
      </c>
      <c r="D163" s="130">
        <v>44.198470724641098</v>
      </c>
      <c r="E163" s="196">
        <v>23.449826783376526</v>
      </c>
    </row>
    <row r="164" spans="1:6" ht="15" thickBot="1">
      <c r="A164"/>
      <c r="B164" s="122" t="s">
        <v>90</v>
      </c>
      <c r="C164" s="134">
        <v>101.7045983675558</v>
      </c>
      <c r="D164" s="135">
        <v>135.68844438846298</v>
      </c>
      <c r="E164" s="197">
        <v>125.55605111139899</v>
      </c>
    </row>
    <row r="165" spans="1:6">
      <c r="A165"/>
      <c r="B165" s="3"/>
      <c r="C165" s="13"/>
      <c r="D165" s="15"/>
      <c r="E165" s="13"/>
    </row>
    <row r="166" spans="1:6" ht="15.5">
      <c r="A166" s="105"/>
      <c r="B166" s="265" t="s">
        <v>59</v>
      </c>
      <c r="C166" s="265"/>
      <c r="D166" s="265"/>
      <c r="E166" s="265"/>
    </row>
    <row r="167" spans="1:6" ht="6.65" customHeight="1" thickBot="1">
      <c r="B167" s="3"/>
      <c r="C167" s="15"/>
      <c r="D167" s="15"/>
      <c r="E167" s="13"/>
    </row>
    <row r="168" spans="1:6" ht="15" thickBot="1">
      <c r="B168" s="27" t="s">
        <v>43</v>
      </c>
      <c r="C168" s="141" t="str">
        <f>C10</f>
        <v>Q4 FY2018</v>
      </c>
      <c r="D168" s="141" t="str">
        <f>D10</f>
        <v>Q3 FY2019</v>
      </c>
      <c r="E168" s="69" t="str">
        <f>E10</f>
        <v>Q4 FY2019</v>
      </c>
    </row>
    <row r="169" spans="1:6">
      <c r="B169" s="28" t="s">
        <v>44</v>
      </c>
      <c r="C169" s="70">
        <v>17723</v>
      </c>
      <c r="D169" s="49">
        <v>19908</v>
      </c>
      <c r="E169" s="71">
        <v>20204</v>
      </c>
    </row>
    <row r="170" spans="1:6">
      <c r="B170" s="29" t="s">
        <v>45</v>
      </c>
      <c r="C170" s="72">
        <v>16595</v>
      </c>
      <c r="D170" s="50">
        <v>18713</v>
      </c>
      <c r="E170" s="73">
        <v>19017</v>
      </c>
    </row>
    <row r="171" spans="1:6">
      <c r="B171" s="29" t="s">
        <v>46</v>
      </c>
      <c r="C171" s="72">
        <v>255</v>
      </c>
      <c r="D171" s="50">
        <v>257</v>
      </c>
      <c r="E171" s="73">
        <v>256</v>
      </c>
    </row>
    <row r="172" spans="1:6">
      <c r="B172" s="29" t="s">
        <v>47</v>
      </c>
      <c r="C172" s="199">
        <v>873</v>
      </c>
      <c r="D172" s="198">
        <v>938</v>
      </c>
      <c r="E172" s="73">
        <v>931</v>
      </c>
    </row>
    <row r="173" spans="1:6">
      <c r="B173" s="29" t="s">
        <v>48</v>
      </c>
      <c r="C173" s="72">
        <v>1102</v>
      </c>
      <c r="D173" s="50">
        <v>1214</v>
      </c>
      <c r="E173" s="73">
        <v>1072</v>
      </c>
    </row>
    <row r="174" spans="1:6">
      <c r="B174" s="29" t="s">
        <v>49</v>
      </c>
      <c r="C174" s="72">
        <v>523</v>
      </c>
      <c r="D174" s="50">
        <v>506</v>
      </c>
      <c r="E174" s="73">
        <v>296</v>
      </c>
    </row>
    <row r="175" spans="1:6">
      <c r="B175" s="29" t="s">
        <v>50</v>
      </c>
      <c r="C175" s="74">
        <v>0.125</v>
      </c>
      <c r="D175" s="68">
        <v>0.13400000000000001</v>
      </c>
      <c r="E175" s="75">
        <v>0.14199999999999999</v>
      </c>
    </row>
    <row r="176" spans="1:6">
      <c r="B176" s="29" t="s">
        <v>51</v>
      </c>
      <c r="C176" s="41">
        <v>0.2967330587372341</v>
      </c>
      <c r="D176" s="76">
        <v>0.30640948362467352</v>
      </c>
      <c r="E176" s="77">
        <v>0.31043357750940409</v>
      </c>
    </row>
    <row r="177" spans="2:5" ht="15" thickBot="1">
      <c r="B177" s="30" t="s">
        <v>52</v>
      </c>
      <c r="C177" s="42">
        <v>59</v>
      </c>
      <c r="D177" s="78">
        <v>65</v>
      </c>
      <c r="E177" s="79">
        <v>70</v>
      </c>
    </row>
    <row r="178" spans="2:5">
      <c r="B178" s="3" t="s">
        <v>53</v>
      </c>
    </row>
    <row r="179" spans="2:5" ht="15" thickBot="1">
      <c r="B179" s="3"/>
    </row>
    <row r="180" spans="2:5" ht="15" thickBot="1">
      <c r="B180" s="200" t="s">
        <v>96</v>
      </c>
      <c r="C180" s="201">
        <v>335</v>
      </c>
      <c r="D180" s="201">
        <v>518</v>
      </c>
      <c r="E180" s="201">
        <v>576</v>
      </c>
    </row>
    <row r="181" spans="2:5">
      <c r="B181" s="3" t="s">
        <v>97</v>
      </c>
    </row>
    <row r="182" spans="2:5">
      <c r="B182" s="3" t="s">
        <v>107</v>
      </c>
      <c r="C182" s="15"/>
      <c r="D182" s="15"/>
      <c r="E182" s="13"/>
    </row>
    <row r="183" spans="2:5">
      <c r="B183" s="3"/>
      <c r="C183" s="15"/>
      <c r="D183" s="15"/>
      <c r="E183" s="13"/>
    </row>
    <row r="184" spans="2:5"/>
    <row r="185" spans="2:5"/>
    <row r="186" spans="2:5"/>
    <row r="187" spans="2:5"/>
    <row r="188" spans="2:5"/>
    <row r="189" spans="2:5"/>
    <row r="190" spans="2:5"/>
    <row r="191" spans="2:5"/>
    <row r="192" spans="2:5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</sheetData>
  <mergeCells count="22">
    <mergeCell ref="B166:E166"/>
    <mergeCell ref="F113:G113"/>
    <mergeCell ref="B111:G111"/>
    <mergeCell ref="B138:E138"/>
    <mergeCell ref="E39:E40"/>
    <mergeCell ref="C39:C40"/>
    <mergeCell ref="D39:D40"/>
    <mergeCell ref="G120:G122"/>
    <mergeCell ref="B74:E74"/>
    <mergeCell ref="F120:F122"/>
    <mergeCell ref="C2:G6"/>
    <mergeCell ref="B7:G7"/>
    <mergeCell ref="F9:G9"/>
    <mergeCell ref="F17:G17"/>
    <mergeCell ref="E24:E25"/>
    <mergeCell ref="C24:C25"/>
    <mergeCell ref="D24:D25"/>
    <mergeCell ref="B37:E37"/>
    <mergeCell ref="C120:C122"/>
    <mergeCell ref="D120:D122"/>
    <mergeCell ref="E120:E122"/>
    <mergeCell ref="B120:B122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Poornima MV</cp:lastModifiedBy>
  <cp:lastPrinted>2019-04-16T03:46:17Z</cp:lastPrinted>
  <dcterms:created xsi:type="dcterms:W3CDTF">2015-07-14T05:07:14Z</dcterms:created>
  <dcterms:modified xsi:type="dcterms:W3CDTF">2019-04-17T06:02:42Z</dcterms:modified>
</cp:coreProperties>
</file>