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9\Q3\Upload\"/>
    </mc:Choice>
  </mc:AlternateContent>
  <bookViews>
    <workbookView xWindow="0" yWindow="0" windowWidth="17740" windowHeight="7640"/>
  </bookViews>
  <sheets>
    <sheet name="Data" sheetId="1" r:id="rId1"/>
  </sheets>
  <definedNames>
    <definedName name="_xlnm.Print_Area" localSheetId="0">Data!$B$1:$I$182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1" l="1"/>
  <c r="F119" i="1"/>
  <c r="G116" i="1" l="1"/>
  <c r="F116" i="1"/>
  <c r="G115" i="1"/>
  <c r="F115" i="1"/>
  <c r="C157" i="1" l="1"/>
  <c r="D157" i="1"/>
  <c r="E157" i="1"/>
  <c r="G21" i="1" l="1"/>
  <c r="E89" i="1"/>
  <c r="G13" i="1"/>
  <c r="G14" i="1"/>
  <c r="C100" i="1" l="1"/>
  <c r="D100" i="1"/>
  <c r="E100" i="1"/>
  <c r="D89" i="1"/>
  <c r="C89" i="1"/>
  <c r="C42" i="1"/>
  <c r="D117" i="1" l="1"/>
  <c r="E117" i="1"/>
  <c r="C117" i="1"/>
  <c r="D108" i="1"/>
  <c r="E108" i="1"/>
  <c r="C108" i="1"/>
  <c r="D80" i="1"/>
  <c r="E80" i="1"/>
  <c r="C80" i="1"/>
  <c r="C40" i="1"/>
  <c r="G117" i="1" l="1"/>
  <c r="F117" i="1"/>
  <c r="D42" i="1"/>
  <c r="D40" i="1"/>
  <c r="F13" i="1"/>
  <c r="F14" i="1"/>
  <c r="F21" i="1" l="1"/>
  <c r="E42" i="1"/>
  <c r="E40" i="1"/>
  <c r="C105" i="1" l="1"/>
  <c r="D105" i="1"/>
  <c r="E105" i="1"/>
  <c r="C93" i="1" l="1"/>
  <c r="D93" i="1"/>
  <c r="E93" i="1"/>
  <c r="C18" i="1" l="1"/>
  <c r="D18" i="1"/>
  <c r="E18" i="1"/>
  <c r="C167" i="1"/>
  <c r="D167" i="1"/>
  <c r="E167" i="1"/>
  <c r="C151" i="1"/>
  <c r="D151" i="1"/>
  <c r="E151" i="1"/>
  <c r="C139" i="1"/>
  <c r="D139" i="1"/>
  <c r="E139" i="1"/>
  <c r="C113" i="1"/>
  <c r="D113" i="1"/>
  <c r="E113" i="1"/>
  <c r="C83" i="1"/>
  <c r="D83" i="1"/>
  <c r="E83" i="1"/>
  <c r="C75" i="1"/>
  <c r="D75" i="1"/>
  <c r="E75" i="1"/>
  <c r="C24" i="1"/>
  <c r="D24" i="1"/>
  <c r="E24" i="1"/>
  <c r="C38" i="1"/>
  <c r="D38" i="1"/>
  <c r="E38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<sst xmlns="http://schemas.openxmlformats.org/spreadsheetml/2006/main" count="129" uniqueCount="109">
  <si>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</si>
  <si>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</si>
  <si>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</si>
  <si>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</si>
  <si>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</si>
  <si>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</si>
  <si>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</si>
  <si>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</si>
  <si>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</si>
  <si>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</si>
  <si>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</si>
  <si>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Consulting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</si>
  <si>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</si>
  <si>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</si>
  <si>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</si>
  <si>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</si>
  <si>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</si>
  <si>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</si>
  <si>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</si>
  <si>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</si>
  <si>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</si>
  <si>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</si>
  <si>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</si>
  <si>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</si>
  <si>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</si>
  <si>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</si>
  <si>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</si>
  <si>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</si>
  <si>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</si>
  <si>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</si>
  <si>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</si>
  <si>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</si>
  <si>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</si>
  <si>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</si>
  <si>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</si>
  <si>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</si>
  <si>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</si>
  <si>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</si>
  <si>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</si>
  <si>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</si>
  <si>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</si>
  <si>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</si>
  <si>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</si>
  <si>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</si>
  <si>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</si>
  <si>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</si>
  <si>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</si>
  <si>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</si>
  <si>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</si>
  <si>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</si>
  <si>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</si>
  <si>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</si>
  <si>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</si>
  <si>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</si>
  <si>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</si>
  <si>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</si>
  <si>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</si>
  <si>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</si>
  <si>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</si>
  <si>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</si>
  <si>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</si>
  <si>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</si>
  <si>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</si>
  <si>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</si>
  <si>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</si>
  <si>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</si>
  <si>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</si>
  <si>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</si>
  <si>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</si>
  <si>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</si>
  <si>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</si>
  <si>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</si>
  <si>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</si>
  <si>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</si>
  <si>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</si>
  <si>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</si>
  <si>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</si>
  <si>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</si>
  <si>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</si>
  <si>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</si>
  <si>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</si>
  <si>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</si>
  <si>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</si>
  <si>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</si>
  <si>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</si>
  <si>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</si>
  <si>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</si>
  <si>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</si>
  <si>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</si>
  <si>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</si>
  <si>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</si>
  <si>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</si>
  <si>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</si>
  <si>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</si>
  <si>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  Digital</t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</si>
  <si>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</si>
  <si>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</si>
  <si>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</si>
  <si>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which will otherwise be performed by a human. This is a new metric being introduced effective this quarter</t>
  </si>
  <si>
    <t>Application, Development &amp; Maintenance</t>
  </si>
  <si>
    <t>Package Implementation</t>
  </si>
  <si>
    <t>Fee Revenue</t>
  </si>
  <si>
    <t>Q2 FY2019</t>
  </si>
  <si>
    <t>Hi-Tech &amp; Media</t>
  </si>
  <si>
    <t>Q3 FY 19 Fact Sheet</t>
  </si>
  <si>
    <t>Q3 FY2019</t>
  </si>
  <si>
    <t>Q3 FY2018</t>
  </si>
  <si>
    <t>Hedges outstanding at 31-Dec-18</t>
  </si>
  <si>
    <r>
      <t xml:space="preserve">Total hedges outstanding in USD terms is 47.5M at an average </t>
    </r>
    <r>
      <rPr>
        <sz val="10"/>
        <color indexed="8"/>
        <rFont val="Calibri"/>
        <family val="2"/>
      </rPr>
      <t>₹</t>
    </r>
    <r>
      <rPr>
        <sz val="10"/>
        <color indexed="8"/>
        <rFont val="Arial"/>
        <family val="2"/>
      </rPr>
      <t xml:space="preserve"> rate of 71.53. These are fair value hedges expiring within 31-Mar-19.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</si>
</sst>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7" fillId="40" borderId="50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0" fontId="38" fillId="41" borderId="51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2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3">
      <alignment horizontal="left" vertical="center"/>
    </xf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7" applyNumberFormat="0" applyBorder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44" fillId="27" borderId="50" applyNumberFormat="0" applyAlignment="0" applyProtection="0"/>
    <xf numFmtId="0" fontId="59" fillId="0" borderId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175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9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1" fillId="9" borderId="4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29" fillId="46" borderId="59" applyNumberFormat="0" applyFon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0" fontId="47" fillId="40" borderId="60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7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1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7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33" fillId="0" borderId="62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6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5" fillId="0" borderId="0"/>
    <xf numFmtId="0" fontId="29" fillId="0" borderId="0"/>
    <xf numFmtId="0" fontId="6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64" fillId="0" borderId="0"/>
    <xf numFmtId="164" fontId="2" fillId="0" borderId="0"/>
    <xf numFmtId="9" fontId="2" fillId="0" borderId="0" applyFont="0" applyFill="0" applyBorder="0" applyAlignment="0" applyProtection="0"/>
    <xf numFmtId="164" fontId="71" fillId="0" borderId="0"/>
    <xf numFmtId="0" fontId="73" fillId="0" borderId="0"/>
    <xf numFmtId="9" fontId="73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3" fillId="0" borderId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0" fontId="68" fillId="0" borderId="0"/>
    <xf numFmtId="0" fontId="75" fillId="0" borderId="0"/>
    <xf numFmtId="164" fontId="2" fillId="0" borderId="0"/>
    <xf numFmtId="9" fontId="7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44" fontId="75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3" fillId="0" borderId="0"/>
  </cellStyleXfs>
  <cellXfs count="295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69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69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69" fontId="15" fillId="3" borderId="8" xfId="4" applyNumberFormat="1" applyFont="1" applyFill="1" applyBorder="1" applyAlignment="1">
      <alignment horizontal="center" vertical="center"/>
    </xf>
    <xf numFmtId="164" fontId="19" fillId="3" borderId="48" xfId="3" applyFont="1" applyFill="1" applyBorder="1" applyAlignment="1">
      <alignment horizontal="left" vertical="center"/>
    </xf>
    <xf numFmtId="164" fontId="23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5" fillId="0" borderId="7" xfId="3" applyNumberFormat="1" applyFont="1" applyFill="1" applyBorder="1" applyAlignment="1">
      <alignment horizontal="center" vertical="center"/>
    </xf>
    <xf numFmtId="166" fontId="15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170" fontId="4" fillId="0" borderId="26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5" fillId="3" borderId="25" xfId="4" applyNumberFormat="1" applyFont="1" applyFill="1" applyBorder="1" applyAlignment="1">
      <alignment horizontal="center" vertical="center"/>
    </xf>
    <xf numFmtId="169" fontId="15" fillId="0" borderId="0" xfId="4" applyNumberFormat="1" applyFont="1" applyFill="1" applyBorder="1" applyAlignment="1">
      <alignment horizontal="center" vertical="center"/>
    </xf>
    <xf numFmtId="169" fontId="15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39" fontId="72" fillId="0" borderId="64" xfId="966" applyNumberFormat="1" applyFont="1" applyFill="1" applyBorder="1" applyAlignment="1">
      <alignment horizontal="center" vertical="center" wrapText="1" readingOrder="1"/>
    </xf>
    <xf numFmtId="180" fontId="72" fillId="0" borderId="65" xfId="3" applyNumberFormat="1" applyFont="1" applyFill="1" applyBorder="1" applyAlignment="1">
      <alignment horizontal="center" vertical="center"/>
    </xf>
    <xf numFmtId="39" fontId="72" fillId="51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  <xf numFmtId="4" fontId="72" fillId="0" borderId="68" xfId="4" applyNumberFormat="1" applyFont="1" applyFill="1" applyBorder="1" applyAlignment="1">
      <alignment horizontal="center" vertical="center"/>
    </xf>
    <xf numFmtId="4" fontId="72" fillId="0" borderId="67" xfId="4" applyNumberFormat="1" applyFont="1" applyFill="1" applyBorder="1" applyAlignment="1">
      <alignment horizontal="center" vertical="center"/>
    </xf>
    <xf numFmtId="4" fontId="72" fillId="51" borderId="69" xfId="4" applyNumberFormat="1" applyFont="1" applyFill="1" applyBorder="1" applyAlignment="1">
      <alignment horizontal="center" vertical="center"/>
    </xf>
    <xf numFmtId="4" fontId="72" fillId="0" borderId="28" xfId="4" applyNumberFormat="1" applyFont="1" applyFill="1" applyBorder="1" applyAlignment="1">
      <alignment horizontal="center" vertical="center"/>
    </xf>
    <xf numFmtId="4" fontId="72" fillId="0" borderId="31" xfId="4" applyNumberFormat="1" applyFont="1" applyFill="1" applyBorder="1" applyAlignment="1">
      <alignment horizontal="center" vertical="center"/>
    </xf>
    <xf numFmtId="4" fontId="72" fillId="51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4" fontId="70" fillId="0" borderId="0" xfId="3" applyFont="1" applyFill="1" applyBorder="1" applyAlignment="1">
      <alignment vertical="center"/>
    </xf>
    <xf numFmtId="169" fontId="72" fillId="0" borderId="0" xfId="4" applyNumberFormat="1" applyFont="1" applyFill="1" applyBorder="1" applyAlignment="1">
      <alignment horizontal="center" vertical="center"/>
    </xf>
    <xf numFmtId="169" fontId="72" fillId="52" borderId="25" xfId="4" applyNumberFormat="1" applyFont="1" applyFill="1" applyBorder="1" applyAlignment="1">
      <alignment horizontal="center" vertical="center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8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0" defaultRowHeight="14.5" zeroHeight="1"/>
  <cols>
    <col min="1" max="1" width="6.54296875" style="104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60" t="s">
        <v>104</v>
      </c>
      <c r="D2" s="260"/>
      <c r="E2" s="260"/>
      <c r="F2" s="260"/>
      <c r="G2" s="260"/>
    </row>
    <row r="3" spans="1:7">
      <c r="C3" s="260"/>
      <c r="D3" s="260"/>
      <c r="E3" s="260"/>
      <c r="F3" s="260"/>
      <c r="G3" s="260"/>
    </row>
    <row r="4" spans="1:7">
      <c r="C4" s="260"/>
      <c r="D4" s="260"/>
      <c r="E4" s="260"/>
      <c r="F4" s="260"/>
      <c r="G4" s="260"/>
    </row>
    <row r="5" spans="1:7">
      <c r="C5" s="260"/>
      <c r="D5" s="260"/>
      <c r="E5" s="260"/>
      <c r="F5" s="260"/>
      <c r="G5" s="260"/>
    </row>
    <row r="6" spans="1:7">
      <c r="C6" s="260"/>
      <c r="D6" s="260"/>
      <c r="E6" s="260"/>
      <c r="F6" s="260"/>
      <c r="G6" s="260"/>
    </row>
    <row r="7" spans="1:7" ht="15.5">
      <c r="A7" s="105"/>
      <c r="B7" s="247" t="s">
        <v>0</v>
      </c>
      <c r="C7" s="247"/>
      <c r="D7" s="247"/>
      <c r="E7" s="247"/>
      <c r="F7" s="261"/>
      <c r="G7" s="261"/>
    </row>
    <row r="8" spans="1:7" ht="15" thickBot="1"/>
    <row r="9" spans="1:7">
      <c r="B9" s="108"/>
      <c r="C9" s="109"/>
      <c r="D9" s="110"/>
      <c r="E9" s="110"/>
      <c r="F9" s="262" t="s">
        <v>54</v>
      </c>
      <c r="G9" s="263"/>
    </row>
    <row r="10" spans="1:7" ht="30.65" customHeight="1" thickBot="1">
      <c r="B10" s="111" t="s">
        <v>93</v>
      </c>
      <c r="C10" s="47" t="s">
        <v>106</v>
      </c>
      <c r="D10" s="48" t="s">
        <v>102</v>
      </c>
      <c r="E10" s="48" t="s">
        <v>105</v>
      </c>
      <c r="F10" s="80" t="s">
        <v>55</v>
      </c>
      <c r="G10" s="81" t="s">
        <v>56</v>
      </c>
    </row>
    <row r="11" spans="1:7">
      <c r="B11" s="112" t="s">
        <v>20</v>
      </c>
      <c r="C11" s="216">
        <v>13777</v>
      </c>
      <c r="D11" s="212">
        <v>17554</v>
      </c>
      <c r="E11" s="214">
        <v>17872</v>
      </c>
      <c r="F11" s="162">
        <f>E11/D11-1</f>
        <v>1.8115529224108418E-2</v>
      </c>
      <c r="G11" s="163">
        <f>E11/C11-1</f>
        <v>0.29723452130362205</v>
      </c>
    </row>
    <row r="12" spans="1:7">
      <c r="B12" s="113" t="s">
        <v>60</v>
      </c>
      <c r="C12" s="217">
        <v>2074</v>
      </c>
      <c r="D12" s="213">
        <v>2699</v>
      </c>
      <c r="E12" s="215">
        <v>2833</v>
      </c>
      <c r="F12" s="117">
        <f>E12/D12-1</f>
        <v>4.9648017784364562E-2</v>
      </c>
      <c r="G12" s="116">
        <f t="shared" ref="G12:G14" si="0">E12/C12-1</f>
        <v>0.36595949855351972</v>
      </c>
    </row>
    <row r="13" spans="1:7">
      <c r="B13" s="113" t="s">
        <v>61</v>
      </c>
      <c r="C13" s="217">
        <v>1415</v>
      </c>
      <c r="D13" s="213">
        <v>2063</v>
      </c>
      <c r="E13" s="215">
        <v>1912</v>
      </c>
      <c r="F13" s="117">
        <f t="shared" ref="F13:F14" si="1">E13/D13-1</f>
        <v>-7.3194377120697984E-2</v>
      </c>
      <c r="G13" s="116">
        <f t="shared" si="0"/>
        <v>0.35123674911660774</v>
      </c>
    </row>
    <row r="14" spans="1:7" ht="15" thickBot="1">
      <c r="B14" s="114" t="s">
        <v>62</v>
      </c>
      <c r="C14" s="242">
        <v>8.61</v>
      </c>
      <c r="D14" s="243">
        <v>12.546914698618375</v>
      </c>
      <c r="E14" s="244">
        <v>11.62</v>
      </c>
      <c r="F14" s="142">
        <f t="shared" si="1"/>
        <v>-7.3875906617938858E-2</v>
      </c>
      <c r="G14" s="146">
        <f t="shared" si="0"/>
        <v>0.34959349593495936</v>
      </c>
    </row>
    <row r="15" spans="1:7">
      <c r="B15" s="82"/>
      <c r="C15" s="107"/>
    </row>
    <row r="16" spans="1:7" ht="15" thickBot="1">
      <c r="C16" s="107"/>
    </row>
    <row r="17" spans="2:7" customFormat="1">
      <c r="B17" s="108"/>
      <c r="C17" s="109"/>
      <c r="D17" s="110"/>
      <c r="E17" s="110"/>
      <c r="F17" s="262" t="s">
        <v>54</v>
      </c>
      <c r="G17" s="263"/>
    </row>
    <row r="18" spans="2:7" customFormat="1" ht="15" thickBot="1">
      <c r="B18" s="111" t="s">
        <v>63</v>
      </c>
      <c r="C18" s="48" t="str">
        <f t="shared" ref="C18:D18" si="2">C10</f>
        <v>Q3 FY2018</v>
      </c>
      <c r="D18" s="48" t="str">
        <f t="shared" si="2"/>
        <v>Q2 FY2019</v>
      </c>
      <c r="E18" s="48" t="str">
        <f>E10</f>
        <v>Q3 FY2019</v>
      </c>
      <c r="F18" s="80" t="s">
        <v>55</v>
      </c>
      <c r="G18" s="81" t="s">
        <v>56</v>
      </c>
    </row>
    <row r="19" spans="2:7" customFormat="1">
      <c r="B19" s="112" t="s">
        <v>20</v>
      </c>
      <c r="C19" s="222">
        <v>214.27817998863844</v>
      </c>
      <c r="D19" s="220">
        <v>246.42</v>
      </c>
      <c r="E19" s="218">
        <v>251.48778632341612</v>
      </c>
      <c r="F19" s="117">
        <f>E19/D19-1</f>
        <v>2.0565645334859717E-2</v>
      </c>
      <c r="G19" s="115">
        <f>E19/C19-1</f>
        <v>0.17365093513838237</v>
      </c>
    </row>
    <row r="20" spans="2:7" customFormat="1">
      <c r="B20" s="113" t="s">
        <v>60</v>
      </c>
      <c r="C20" s="223">
        <v>32.260258380194088</v>
      </c>
      <c r="D20" s="221">
        <v>37.96</v>
      </c>
      <c r="E20" s="219">
        <v>39.908607921453218</v>
      </c>
      <c r="F20" s="117">
        <f>E20/D20-1</f>
        <v>5.1333190765364023E-2</v>
      </c>
      <c r="G20" s="116">
        <f>E20/C20-1</f>
        <v>0.23708271183453289</v>
      </c>
    </row>
    <row r="21" spans="2:7" customFormat="1" ht="15" thickBot="1">
      <c r="B21" s="114" t="s">
        <v>61</v>
      </c>
      <c r="C21" s="224">
        <v>22.012352550007314</v>
      </c>
      <c r="D21" s="225">
        <v>29.09</v>
      </c>
      <c r="E21" s="226">
        <v>26.901007672433128</v>
      </c>
      <c r="F21" s="142">
        <f>E21/D21-1</f>
        <v>-7.5248962790198437E-2</v>
      </c>
      <c r="G21" s="146">
        <f>E21/C21-1</f>
        <v>0.22208689922259994</v>
      </c>
    </row>
    <row r="22" spans="2:7" customFormat="1">
      <c r="B22" s="90"/>
    </row>
    <row r="23" spans="2:7" customFormat="1" ht="15" thickBot="1">
      <c r="B23" s="82"/>
    </row>
    <row r="24" spans="2:7" customFormat="1">
      <c r="B24" s="136"/>
      <c r="C24" s="266" t="str">
        <f>C10</f>
        <v>Q3 FY2018</v>
      </c>
      <c r="D24" s="268" t="str">
        <f>D10</f>
        <v>Q2 FY2019</v>
      </c>
      <c r="E24" s="264" t="str">
        <f>E10</f>
        <v>Q3 FY2019</v>
      </c>
    </row>
    <row r="25" spans="2:7" customFormat="1" ht="15" thickBot="1">
      <c r="B25" s="137" t="s">
        <v>64</v>
      </c>
      <c r="C25" s="267" t="s">
        <v>67</v>
      </c>
      <c r="D25" s="269" t="s">
        <v>68</v>
      </c>
      <c r="E25" s="265"/>
    </row>
    <row r="26" spans="2:7" customFormat="1">
      <c r="B26" s="84" t="s">
        <v>65</v>
      </c>
      <c r="C26" s="282">
        <v>63.83</v>
      </c>
      <c r="D26" s="283">
        <v>72.5</v>
      </c>
      <c r="E26" s="284">
        <v>69.56</v>
      </c>
    </row>
    <row r="27" spans="2:7" customFormat="1" ht="15" thickBot="1">
      <c r="B27" s="85" t="s">
        <v>66</v>
      </c>
      <c r="C27" s="285">
        <v>64.3</v>
      </c>
      <c r="D27" s="286">
        <v>71.23</v>
      </c>
      <c r="E27" s="287">
        <v>71.06</v>
      </c>
    </row>
    <row r="28" spans="2:7" customFormat="1" ht="15" thickBot="1"/>
    <row r="29" spans="2:7" customFormat="1">
      <c r="B29" s="144" t="s">
        <v>107</v>
      </c>
      <c r="C29" s="246"/>
      <c r="D29" s="245"/>
    </row>
    <row r="30" spans="2:7" customFormat="1" ht="15" thickBot="1">
      <c r="B30" s="288" t="s">
        <v>70</v>
      </c>
      <c r="C30" s="83" t="s">
        <v>71</v>
      </c>
      <c r="D30" s="289" t="s">
        <v>72</v>
      </c>
    </row>
    <row r="31" spans="2:7" customFormat="1">
      <c r="B31" s="290" t="s">
        <v>73</v>
      </c>
      <c r="C31" s="227">
        <v>47</v>
      </c>
      <c r="D31" s="229">
        <v>71.48</v>
      </c>
    </row>
    <row r="32" spans="2:7" customFormat="1" ht="15" thickBot="1">
      <c r="B32" s="291" t="s">
        <v>74</v>
      </c>
      <c r="C32" s="228">
        <v>0.5</v>
      </c>
      <c r="D32" s="230">
        <v>85.56</v>
      </c>
    </row>
    <row r="33" spans="1:5">
      <c r="B33" s="292" t="s">
        <v>108</v>
      </c>
      <c r="C33" s="88"/>
      <c r="D33" s="88"/>
    </row>
    <row r="34" spans="1:5">
      <c r="B34" s="89"/>
      <c r="C34" s="88"/>
      <c r="D34" s="88"/>
    </row>
    <row r="35" spans="1:5">
      <c r="B35" s="89"/>
      <c r="C35" s="88"/>
      <c r="D35" s="88"/>
    </row>
    <row r="36" spans="1:5" ht="17.399999999999999" customHeight="1">
      <c r="A36" s="105"/>
      <c r="B36" s="247" t="s">
        <v>75</v>
      </c>
      <c r="C36" s="247"/>
      <c r="D36" s="247"/>
      <c r="E36" s="247"/>
    </row>
    <row r="37" spans="1:5" ht="20.5" thickBot="1">
      <c r="B37" s="91"/>
      <c r="C37" s="92"/>
      <c r="D37" s="93"/>
      <c r="E37" s="93"/>
    </row>
    <row r="38" spans="1:5">
      <c r="B38" s="94"/>
      <c r="C38" s="272" t="str">
        <f>C10</f>
        <v>Q3 FY2018</v>
      </c>
      <c r="D38" s="274" t="str">
        <f>D10</f>
        <v>Q2 FY2019</v>
      </c>
      <c r="E38" s="270" t="str">
        <f>E10</f>
        <v>Q3 FY2019</v>
      </c>
    </row>
    <row r="39" spans="1:5" ht="15" thickBot="1">
      <c r="B39" s="95" t="s">
        <v>75</v>
      </c>
      <c r="C39" s="273" t="s">
        <v>68</v>
      </c>
      <c r="D39" s="275" t="s">
        <v>68</v>
      </c>
      <c r="E39" s="271" t="s">
        <v>69</v>
      </c>
    </row>
    <row r="40" spans="1:5">
      <c r="B40" s="96" t="s">
        <v>76</v>
      </c>
      <c r="C40" s="99">
        <f>C12/C11</f>
        <v>0.1505407563330188</v>
      </c>
      <c r="D40" s="99">
        <f>D12/D11</f>
        <v>0.15375413011279482</v>
      </c>
      <c r="E40" s="143">
        <f>E12/E11</f>
        <v>0.15851611459265891</v>
      </c>
    </row>
    <row r="41" spans="1:5">
      <c r="B41" s="98" t="s">
        <v>77</v>
      </c>
      <c r="C41" s="293">
        <v>0.152</v>
      </c>
      <c r="D41" s="293">
        <v>0.26800000000000002</v>
      </c>
      <c r="E41" s="294">
        <v>0.13800000000000001</v>
      </c>
    </row>
    <row r="42" spans="1:5">
      <c r="B42" s="98" t="s">
        <v>78</v>
      </c>
      <c r="C42" s="99">
        <f>C13/C11</f>
        <v>0.10270741090222835</v>
      </c>
      <c r="D42" s="99">
        <f>D13/D11</f>
        <v>0.11752307166457787</v>
      </c>
      <c r="E42" s="97">
        <f>E13/E11</f>
        <v>0.10698299015219337</v>
      </c>
    </row>
    <row r="43" spans="1:5">
      <c r="B43" s="98" t="s">
        <v>79</v>
      </c>
      <c r="C43" s="233">
        <v>0.24399999999999999</v>
      </c>
      <c r="D43" s="232">
        <v>0.376</v>
      </c>
      <c r="E43" s="231">
        <v>0.28699999999999998</v>
      </c>
    </row>
    <row r="44" spans="1:5" ht="15" thickBot="1">
      <c r="B44" s="100" t="s">
        <v>80</v>
      </c>
      <c r="C44" s="239">
        <v>71</v>
      </c>
      <c r="D44" s="240">
        <v>68</v>
      </c>
      <c r="E44" s="241">
        <v>71</v>
      </c>
    </row>
    <row r="45" spans="1:5">
      <c r="B45" s="13" t="s">
        <v>81</v>
      </c>
      <c r="C45" s="86"/>
      <c r="D45" s="86"/>
      <c r="E45" s="86"/>
    </row>
    <row r="46" spans="1:5">
      <c r="B46" s="13" t="s">
        <v>82</v>
      </c>
      <c r="C46" s="86"/>
      <c r="D46" s="86"/>
      <c r="E46" s="86"/>
    </row>
    <row r="47" spans="1:5">
      <c r="B47" s="13"/>
      <c r="C47" s="86"/>
      <c r="D47" s="86"/>
      <c r="E47" s="86"/>
    </row>
    <row r="48" spans="1:5" hidden="1">
      <c r="A48" s="105"/>
    </row>
    <row r="49" spans="1:13" hidden="1"/>
    <row r="50" spans="1:13" s="3" customFormat="1" ht="30.75" hidden="1" customHeight="1">
      <c r="A50" s="87"/>
      <c r="I50" s="87"/>
      <c r="L50" s="6"/>
      <c r="M50" s="86"/>
    </row>
    <row r="51" spans="1:13" hidden="1"/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s="3" customFormat="1" ht="30.75" hidden="1" customHeight="1">
      <c r="A58" s="87"/>
      <c r="I58" s="87"/>
      <c r="L58" s="6"/>
      <c r="M58" s="86"/>
    </row>
    <row r="59" spans="1:13" hidden="1"/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s="3" customFormat="1" ht="30.75" hidden="1" customHeight="1">
      <c r="A67" s="87"/>
      <c r="I67" s="87"/>
      <c r="L67" s="6"/>
      <c r="M67" s="86"/>
    </row>
    <row r="68" spans="1:13" hidden="1"/>
    <row r="69" spans="1:13" hidden="1"/>
    <row r="70" spans="1:13" hidden="1"/>
    <row r="71" spans="1:13" hidden="1"/>
    <row r="72" spans="1:13" hidden="1"/>
    <row r="73" spans="1:13" ht="15.5">
      <c r="B73" s="247" t="s">
        <v>57</v>
      </c>
      <c r="C73" s="247"/>
      <c r="D73" s="247"/>
      <c r="E73" s="247"/>
    </row>
    <row r="74" spans="1:13" ht="15" thickBot="1"/>
    <row r="75" spans="1:13" ht="15" thickBot="1">
      <c r="B75" s="1" t="s">
        <v>1</v>
      </c>
      <c r="C75" s="138" t="str">
        <f>C10</f>
        <v>Q3 FY2018</v>
      </c>
      <c r="D75" s="138" t="str">
        <f>D10</f>
        <v>Q2 FY2019</v>
      </c>
      <c r="E75" s="2" t="str">
        <f>E10</f>
        <v>Q3 FY2019</v>
      </c>
    </row>
    <row r="76" spans="1:13">
      <c r="B76" s="4" t="s">
        <v>2</v>
      </c>
      <c r="C76" s="164">
        <v>0.69704609955562136</v>
      </c>
      <c r="D76" s="165">
        <v>0.73619542460369691</v>
      </c>
      <c r="E76" s="168">
        <v>0.73411883082427287</v>
      </c>
    </row>
    <row r="77" spans="1:13">
      <c r="B77" s="5" t="s">
        <v>3</v>
      </c>
      <c r="C77" s="166">
        <v>0.20938948722932171</v>
      </c>
      <c r="D77" s="167">
        <v>0.18669785448181295</v>
      </c>
      <c r="E77" s="169">
        <v>0.18731551426412857</v>
      </c>
    </row>
    <row r="78" spans="1:13">
      <c r="B78" s="5" t="s">
        <v>4</v>
      </c>
      <c r="C78" s="166">
        <v>3.2039971990629967E-2</v>
      </c>
      <c r="D78" s="167">
        <v>3.2815872305219478E-2</v>
      </c>
      <c r="E78" s="169">
        <v>3.6382722835897732E-2</v>
      </c>
    </row>
    <row r="79" spans="1:13">
      <c r="B79" s="5" t="s">
        <v>5</v>
      </c>
      <c r="C79" s="166">
        <v>6.1524441224427004E-2</v>
      </c>
      <c r="D79" s="167">
        <v>4.4290848609270558E-2</v>
      </c>
      <c r="E79" s="169">
        <v>4.2182932075700792E-2</v>
      </c>
    </row>
    <row r="80" spans="1:13" ht="15" thickBot="1">
      <c r="B80" s="7" t="s">
        <v>6</v>
      </c>
      <c r="C80" s="8">
        <f>SUM(C76:C79)</f>
        <v>1</v>
      </c>
      <c r="D80" s="9">
        <f t="shared" ref="D80:E80" si="3">SUM(D76:D79)</f>
        <v>0.99999999999999989</v>
      </c>
      <c r="E80" s="14">
        <f t="shared" si="3"/>
        <v>1</v>
      </c>
    </row>
    <row r="81" spans="1:5">
      <c r="B81" s="13"/>
      <c r="C81" s="16"/>
      <c r="D81" s="15"/>
      <c r="E81" s="16"/>
    </row>
    <row r="82" spans="1:5" ht="15" thickBot="1">
      <c r="B82" s="13"/>
      <c r="C82" s="15"/>
      <c r="D82" s="15"/>
      <c r="E82" s="13"/>
    </row>
    <row r="83" spans="1:5" ht="15" thickBot="1">
      <c r="B83" s="1" t="s">
        <v>7</v>
      </c>
      <c r="C83" s="150" t="str">
        <f>C10</f>
        <v>Q3 FY2018</v>
      </c>
      <c r="D83" s="151" t="str">
        <f>D10</f>
        <v>Q2 FY2019</v>
      </c>
      <c r="E83" s="152" t="str">
        <f>E10</f>
        <v>Q3 FY2019</v>
      </c>
    </row>
    <row r="84" spans="1:5">
      <c r="B84" s="147" t="s">
        <v>103</v>
      </c>
      <c r="C84" s="153">
        <v>0.36642555527620774</v>
      </c>
      <c r="D84" s="154">
        <v>0.39272392497745434</v>
      </c>
      <c r="E84" s="155">
        <v>0.39361560604653201</v>
      </c>
    </row>
    <row r="85" spans="1:5">
      <c r="B85" s="148" t="s">
        <v>83</v>
      </c>
      <c r="C85" s="156">
        <v>0.24774366379812887</v>
      </c>
      <c r="D85" s="170">
        <v>0.22353556325720303</v>
      </c>
      <c r="E85" s="157">
        <v>0.21691993139047985</v>
      </c>
    </row>
    <row r="86" spans="1:5">
      <c r="B86" s="148" t="s">
        <v>8</v>
      </c>
      <c r="C86" s="156">
        <v>0.2329854894324514</v>
      </c>
      <c r="D86" s="170">
        <v>0.21719571974046439</v>
      </c>
      <c r="E86" s="157">
        <v>0.22289461776501171</v>
      </c>
    </row>
    <row r="87" spans="1:5">
      <c r="B87" s="148" t="s">
        <v>9</v>
      </c>
      <c r="C87" s="156">
        <v>0.15284529149321194</v>
      </c>
      <c r="D87" s="170">
        <v>0.16654479202487821</v>
      </c>
      <c r="E87" s="157">
        <v>0.16656984479797643</v>
      </c>
    </row>
    <row r="88" spans="1:5" hidden="1">
      <c r="B88" s="148" t="s">
        <v>91</v>
      </c>
      <c r="C88" s="156" t="s">
        <v>92</v>
      </c>
      <c r="D88" s="17" t="s">
        <v>92</v>
      </c>
      <c r="E88" s="157" t="s">
        <v>92</v>
      </c>
    </row>
    <row r="89" spans="1:5" ht="15" thickBot="1">
      <c r="A89"/>
      <c r="B89" s="149" t="s">
        <v>6</v>
      </c>
      <c r="C89" s="158">
        <f>SUM(C84:C87)</f>
        <v>1</v>
      </c>
      <c r="D89" s="159">
        <f t="shared" ref="D89:E89" si="4">SUM(D84:D87)</f>
        <v>1</v>
      </c>
      <c r="E89" s="160">
        <f t="shared" si="4"/>
        <v>1</v>
      </c>
    </row>
    <row r="90" spans="1:5" hidden="1">
      <c r="A90"/>
      <c r="B90" s="126"/>
    </row>
    <row r="91" spans="1:5">
      <c r="A91"/>
      <c r="B91" s="145"/>
    </row>
    <row r="92" spans="1:5" ht="15" thickBot="1">
      <c r="A92"/>
      <c r="B92" s="3"/>
    </row>
    <row r="93" spans="1:5" ht="15" thickBot="1">
      <c r="A93"/>
      <c r="B93" s="1" t="s">
        <v>10</v>
      </c>
      <c r="C93" s="138" t="str">
        <f>C10</f>
        <v>Q3 FY2018</v>
      </c>
      <c r="D93" s="138" t="str">
        <f>D10</f>
        <v>Q2 FY2019</v>
      </c>
      <c r="E93" s="2" t="str">
        <f>E10</f>
        <v>Q3 FY2019</v>
      </c>
    </row>
    <row r="94" spans="1:5">
      <c r="A94"/>
      <c r="B94" s="10" t="s">
        <v>99</v>
      </c>
      <c r="C94" s="173">
        <v>0.50182214742114994</v>
      </c>
      <c r="D94" s="175">
        <v>0.50773081148309729</v>
      </c>
      <c r="E94" s="171">
        <v>0.50732830693470643</v>
      </c>
    </row>
    <row r="95" spans="1:5">
      <c r="A95"/>
      <c r="B95" s="11" t="s">
        <v>11</v>
      </c>
      <c r="C95" s="174">
        <v>3.9937562700183775E-2</v>
      </c>
      <c r="D95" s="176">
        <v>3.0956227171006753E-2</v>
      </c>
      <c r="E95" s="172">
        <v>3.2183073567964869E-2</v>
      </c>
    </row>
    <row r="96" spans="1:5">
      <c r="A96"/>
      <c r="B96" s="11" t="s">
        <v>100</v>
      </c>
      <c r="C96" s="174">
        <v>0.11289526619764728</v>
      </c>
      <c r="D96" s="176">
        <v>8.8273938518952461E-2</v>
      </c>
      <c r="E96" s="172">
        <v>9.0345331861577644E-2</v>
      </c>
    </row>
    <row r="97" spans="1:7">
      <c r="A97"/>
      <c r="B97" s="11" t="s">
        <v>12</v>
      </c>
      <c r="C97" s="174">
        <v>9.003832508472363E-3</v>
      </c>
      <c r="D97" s="176">
        <v>7.7833732913347572E-3</v>
      </c>
      <c r="E97" s="172">
        <v>8.3500648178687353E-3</v>
      </c>
    </row>
    <row r="98" spans="1:7">
      <c r="A98"/>
      <c r="B98" s="11" t="s">
        <v>13</v>
      </c>
      <c r="C98" s="174">
        <v>0.12582363209757846</v>
      </c>
      <c r="D98" s="176">
        <v>0.13108768679904551</v>
      </c>
      <c r="E98" s="172">
        <v>0.12764442410135138</v>
      </c>
    </row>
    <row r="99" spans="1:7">
      <c r="A99"/>
      <c r="B99" s="11" t="s">
        <v>14</v>
      </c>
      <c r="C99" s="174">
        <v>0.21051755907496811</v>
      </c>
      <c r="D99" s="176">
        <v>0.23416796273656335</v>
      </c>
      <c r="E99" s="172">
        <v>0.23414879871653088</v>
      </c>
    </row>
    <row r="100" spans="1:7" ht="15" thickBot="1">
      <c r="A100"/>
      <c r="B100" s="7" t="s">
        <v>6</v>
      </c>
      <c r="C100" s="8">
        <f>SUM(C94:C99)</f>
        <v>1</v>
      </c>
      <c r="D100" s="9">
        <f>SUM(D94:D99)</f>
        <v>1</v>
      </c>
      <c r="E100" s="14">
        <f>SUM(E94:E99)</f>
        <v>1</v>
      </c>
    </row>
    <row r="101" spans="1:7" ht="15" thickBot="1">
      <c r="A101"/>
      <c r="B101" s="3"/>
      <c r="C101" s="15"/>
      <c r="D101" s="15"/>
      <c r="E101" s="13"/>
    </row>
    <row r="102" spans="1:7" ht="15" thickBot="1">
      <c r="A102"/>
      <c r="B102" s="18" t="s">
        <v>94</v>
      </c>
      <c r="C102" s="101">
        <v>0.43870990017902717</v>
      </c>
      <c r="D102" s="102">
        <v>0.48056677368846962</v>
      </c>
      <c r="E102" s="103">
        <v>0.49503022549497527</v>
      </c>
    </row>
    <row r="103" spans="1:7">
      <c r="A103"/>
      <c r="B103" s="3"/>
    </row>
    <row r="104" spans="1:7" ht="15" thickBot="1">
      <c r="A104"/>
    </row>
    <row r="105" spans="1:7" ht="15" thickBot="1">
      <c r="A105"/>
      <c r="B105" s="1" t="s">
        <v>15</v>
      </c>
      <c r="C105" s="139" t="str">
        <f>C10</f>
        <v>Q3 FY2018</v>
      </c>
      <c r="D105" s="139" t="str">
        <f>D10</f>
        <v>Q2 FY2019</v>
      </c>
      <c r="E105" s="12" t="str">
        <f>E10</f>
        <v>Q3 FY2019</v>
      </c>
    </row>
    <row r="106" spans="1:7">
      <c r="A106"/>
      <c r="B106" s="10" t="s">
        <v>16</v>
      </c>
      <c r="C106" s="179">
        <v>0.56445701957951</v>
      </c>
      <c r="D106" s="181">
        <v>0.56095143516045753</v>
      </c>
      <c r="E106" s="177">
        <v>0.560479544310442</v>
      </c>
    </row>
    <row r="107" spans="1:7">
      <c r="A107"/>
      <c r="B107" s="11" t="s">
        <v>17</v>
      </c>
      <c r="C107" s="180">
        <v>0.43554298042049</v>
      </c>
      <c r="D107" s="182">
        <v>0.43904856483954235</v>
      </c>
      <c r="E107" s="178">
        <v>0.43952045568955805</v>
      </c>
    </row>
    <row r="108" spans="1:7" ht="15" thickBot="1">
      <c r="A108"/>
      <c r="B108" s="7" t="s">
        <v>6</v>
      </c>
      <c r="C108" s="8">
        <f>SUM(C106:C107)</f>
        <v>1</v>
      </c>
      <c r="D108" s="9">
        <f t="shared" ref="D108:E108" si="5">SUM(D106:D107)</f>
        <v>0.99999999999999989</v>
      </c>
      <c r="E108" s="14">
        <f t="shared" si="5"/>
        <v>1</v>
      </c>
    </row>
    <row r="109" spans="1:7">
      <c r="A109"/>
      <c r="B109" s="3"/>
      <c r="C109" s="15"/>
      <c r="D109" s="15"/>
      <c r="E109" s="13"/>
    </row>
    <row r="110" spans="1:7" ht="15.5">
      <c r="A110" s="105"/>
      <c r="B110" s="247" t="s">
        <v>58</v>
      </c>
      <c r="C110" s="247"/>
      <c r="D110" s="247"/>
      <c r="E110" s="247"/>
      <c r="F110" s="247"/>
      <c r="G110" s="247"/>
    </row>
    <row r="111" spans="1:7" ht="15" thickBot="1">
      <c r="B111" s="3"/>
      <c r="C111" s="15"/>
      <c r="D111" s="15"/>
      <c r="E111" s="13"/>
    </row>
    <row r="112" spans="1:7">
      <c r="B112" s="21"/>
      <c r="C112" s="45"/>
      <c r="D112" s="46"/>
      <c r="E112" s="46"/>
      <c r="F112" s="262" t="s">
        <v>54</v>
      </c>
      <c r="G112" s="263"/>
    </row>
    <row r="113" spans="1:7" ht="15" thickBot="1">
      <c r="B113" s="22" t="s">
        <v>21</v>
      </c>
      <c r="C113" s="48" t="str">
        <f>C10</f>
        <v>Q3 FY2018</v>
      </c>
      <c r="D113" s="48" t="str">
        <f>D10</f>
        <v>Q2 FY2019</v>
      </c>
      <c r="E113" s="48" t="str">
        <f>E10</f>
        <v>Q3 FY2019</v>
      </c>
      <c r="F113" s="31" t="s">
        <v>55</v>
      </c>
      <c r="G113" s="32" t="s">
        <v>56</v>
      </c>
    </row>
    <row r="114" spans="1:7" ht="16" thickBot="1">
      <c r="B114" s="19" t="s">
        <v>22</v>
      </c>
      <c r="C114" s="43"/>
      <c r="D114" s="44"/>
      <c r="E114" s="44"/>
      <c r="F114" s="33"/>
      <c r="G114" s="34"/>
    </row>
    <row r="115" spans="1:7" ht="15.5">
      <c r="B115" s="10" t="s">
        <v>18</v>
      </c>
      <c r="C115" s="183">
        <v>1402666.8120000002</v>
      </c>
      <c r="D115" s="184">
        <v>1665289.4249824029</v>
      </c>
      <c r="E115" s="187">
        <v>1662897.867722488</v>
      </c>
      <c r="F115" s="35">
        <f>E115/D115-1</f>
        <v>-1.4361210874441754E-3</v>
      </c>
      <c r="G115" s="36">
        <f>E115/C115-1</f>
        <v>0.18552592354519026</v>
      </c>
    </row>
    <row r="116" spans="1:7" ht="15.5">
      <c r="B116" s="11" t="s">
        <v>19</v>
      </c>
      <c r="C116" s="185">
        <v>4713835.8919138117</v>
      </c>
      <c r="D116" s="186">
        <v>5803088.9961322919</v>
      </c>
      <c r="E116" s="188">
        <v>5721424.1442047348</v>
      </c>
      <c r="F116" s="37">
        <f>E116/D116-1</f>
        <v>-1.4072651993099816E-2</v>
      </c>
      <c r="G116" s="38">
        <f>E116/C116-1</f>
        <v>0.21375123686833386</v>
      </c>
    </row>
    <row r="117" spans="1:7" ht="15" thickBot="1">
      <c r="B117" s="20" t="s">
        <v>6</v>
      </c>
      <c r="C117" s="51">
        <f>SUM(C115:C116)</f>
        <v>6116502.7039138116</v>
      </c>
      <c r="D117" s="52">
        <f t="shared" ref="D117:E117" si="6">SUM(D115:D116)</f>
        <v>7468378.4211146943</v>
      </c>
      <c r="E117" s="53">
        <f t="shared" si="6"/>
        <v>7384322.0119272228</v>
      </c>
      <c r="F117" s="39">
        <f>E117/D117-1</f>
        <v>-1.1254974567146525E-2</v>
      </c>
      <c r="G117" s="40">
        <f>E117/C117-1</f>
        <v>0.20727846767764246</v>
      </c>
    </row>
    <row r="118" spans="1:7" ht="16" thickBot="1">
      <c r="B118" s="23" t="s">
        <v>23</v>
      </c>
      <c r="C118" s="43"/>
      <c r="D118" s="44"/>
      <c r="E118" s="54"/>
      <c r="F118" s="33"/>
      <c r="G118" s="34"/>
    </row>
    <row r="119" spans="1:7" ht="14.5" customHeight="1">
      <c r="B119" s="257" t="s">
        <v>101</v>
      </c>
      <c r="C119" s="248">
        <v>211818.48441840155</v>
      </c>
      <c r="D119" s="251">
        <v>242195.75172732503</v>
      </c>
      <c r="E119" s="254">
        <v>247236.86906756079</v>
      </c>
      <c r="F119" s="279">
        <f>E119/D119-1</f>
        <v>2.0814226939501745E-2</v>
      </c>
      <c r="G119" s="276">
        <f>E119/C119-1</f>
        <v>0.1672110191252143</v>
      </c>
    </row>
    <row r="120" spans="1:7">
      <c r="B120" s="258"/>
      <c r="C120" s="249"/>
      <c r="D120" s="252"/>
      <c r="E120" s="255"/>
      <c r="F120" s="280"/>
      <c r="G120" s="277"/>
    </row>
    <row r="121" spans="1:7" ht="15" thickBot="1">
      <c r="B121" s="259"/>
      <c r="C121" s="250"/>
      <c r="D121" s="253"/>
      <c r="E121" s="256"/>
      <c r="F121" s="281"/>
      <c r="G121" s="278"/>
    </row>
    <row r="122" spans="1:7" ht="7" customHeight="1">
      <c r="B122" s="204"/>
      <c r="C122" s="50"/>
      <c r="D122" s="50"/>
      <c r="E122" s="235"/>
      <c r="F122" s="234"/>
      <c r="G122" s="234"/>
    </row>
    <row r="123" spans="1:7" ht="15" thickBot="1">
      <c r="B123" s="24" t="s">
        <v>24</v>
      </c>
      <c r="C123" s="55"/>
      <c r="D123" s="55"/>
      <c r="E123" s="55"/>
    </row>
    <row r="124" spans="1:7">
      <c r="B124" s="10" t="s">
        <v>25</v>
      </c>
      <c r="C124" s="189">
        <v>0.72795119090382021</v>
      </c>
      <c r="D124" s="190">
        <v>0.74501496905872422</v>
      </c>
      <c r="E124" s="191">
        <v>0.74550147049435167</v>
      </c>
    </row>
    <row r="125" spans="1:7" ht="15" thickBot="1">
      <c r="B125" s="25" t="s">
        <v>26</v>
      </c>
      <c r="C125" s="192">
        <v>0.74317591825192708</v>
      </c>
      <c r="D125" s="193">
        <v>0.76474605080039826</v>
      </c>
      <c r="E125" s="194">
        <v>0.76448218215904717</v>
      </c>
    </row>
    <row r="126" spans="1:7">
      <c r="B126" s="3" t="s">
        <v>27</v>
      </c>
      <c r="C126" s="13"/>
      <c r="D126" s="15"/>
      <c r="E126" s="13"/>
    </row>
    <row r="127" spans="1:7" hidden="1">
      <c r="A127" s="105"/>
    </row>
    <row r="128" spans="1:7" hidden="1"/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/>
    <row r="137" spans="2:5" ht="15.5">
      <c r="B137" s="247" t="s">
        <v>84</v>
      </c>
      <c r="C137" s="247"/>
      <c r="D137" s="247"/>
      <c r="E137" s="247"/>
    </row>
    <row r="138" spans="2:5" ht="15" thickBot="1">
      <c r="B138" s="3"/>
      <c r="C138" s="15"/>
      <c r="D138" s="15"/>
      <c r="E138" s="13"/>
    </row>
    <row r="139" spans="2:5" ht="15" thickBot="1">
      <c r="B139" s="26" t="s">
        <v>28</v>
      </c>
      <c r="C139" s="140" t="str">
        <f>C10</f>
        <v>Q3 FY2018</v>
      </c>
      <c r="D139" s="139" t="str">
        <f>D10</f>
        <v>Q2 FY2019</v>
      </c>
      <c r="E139" s="12" t="str">
        <f>E10</f>
        <v>Q3 FY2019</v>
      </c>
    </row>
    <row r="140" spans="2:5" ht="16" thickBot="1">
      <c r="B140" s="23" t="s">
        <v>29</v>
      </c>
      <c r="C140" s="43"/>
      <c r="D140" s="44"/>
      <c r="E140" s="54"/>
    </row>
    <row r="141" spans="2:5">
      <c r="B141" s="10" t="s">
        <v>30</v>
      </c>
      <c r="C141" s="56">
        <v>344</v>
      </c>
      <c r="D141" s="57">
        <v>341</v>
      </c>
      <c r="E141" s="58">
        <v>340</v>
      </c>
    </row>
    <row r="142" spans="2:5" ht="15" thickBot="1">
      <c r="B142" s="25" t="s">
        <v>31</v>
      </c>
      <c r="C142" s="59">
        <v>28</v>
      </c>
      <c r="D142" s="60">
        <v>18</v>
      </c>
      <c r="E142" s="61">
        <v>23</v>
      </c>
    </row>
    <row r="143" spans="2:5">
      <c r="B143" s="10" t="s">
        <v>32</v>
      </c>
      <c r="C143" s="56">
        <v>114</v>
      </c>
      <c r="D143" s="57">
        <v>111</v>
      </c>
      <c r="E143" s="58">
        <v>116</v>
      </c>
    </row>
    <row r="144" spans="2:5">
      <c r="B144" s="11" t="s">
        <v>33</v>
      </c>
      <c r="C144" s="62">
        <v>37</v>
      </c>
      <c r="D144" s="63">
        <v>44</v>
      </c>
      <c r="E144" s="64">
        <v>44</v>
      </c>
    </row>
    <row r="145" spans="1:5">
      <c r="B145" s="11" t="s">
        <v>34</v>
      </c>
      <c r="C145" s="62">
        <v>15</v>
      </c>
      <c r="D145" s="63">
        <v>21</v>
      </c>
      <c r="E145" s="64">
        <v>21</v>
      </c>
    </row>
    <row r="146" spans="1:5">
      <c r="B146" s="11" t="s">
        <v>35</v>
      </c>
      <c r="C146" s="62">
        <v>3</v>
      </c>
      <c r="D146" s="63">
        <v>4</v>
      </c>
      <c r="E146" s="64">
        <v>4</v>
      </c>
    </row>
    <row r="147" spans="1:5">
      <c r="B147" s="11" t="s">
        <v>36</v>
      </c>
      <c r="C147" s="161">
        <v>1</v>
      </c>
      <c r="D147" s="63">
        <v>1</v>
      </c>
      <c r="E147" s="64">
        <v>1</v>
      </c>
    </row>
    <row r="148" spans="1:5" ht="15" thickBot="1">
      <c r="B148" s="25" t="s">
        <v>95</v>
      </c>
      <c r="C148" s="106">
        <v>1</v>
      </c>
      <c r="D148" s="60">
        <v>1</v>
      </c>
      <c r="E148" s="61">
        <v>1</v>
      </c>
    </row>
    <row r="149" spans="1:5">
      <c r="B149" s="3" t="s">
        <v>37</v>
      </c>
      <c r="C149" s="13"/>
      <c r="D149" s="15"/>
      <c r="E149" s="13"/>
    </row>
    <row r="150" spans="1:5" ht="15" thickBot="1">
      <c r="B150" s="3"/>
      <c r="C150" s="13"/>
      <c r="D150" s="15"/>
      <c r="E150" s="13"/>
    </row>
    <row r="151" spans="1:5" ht="19.25" customHeight="1" thickBot="1">
      <c r="A151"/>
      <c r="B151" s="237" t="s">
        <v>38</v>
      </c>
      <c r="C151" s="205" t="str">
        <f>C10</f>
        <v>Q3 FY2018</v>
      </c>
      <c r="D151" s="205" t="str">
        <f>D10</f>
        <v>Q2 FY2019</v>
      </c>
      <c r="E151" s="206" t="str">
        <f>E10</f>
        <v>Q3 FY2019</v>
      </c>
    </row>
    <row r="152" spans="1:5">
      <c r="A152"/>
      <c r="B152" s="238" t="s">
        <v>39</v>
      </c>
      <c r="C152" s="65">
        <v>0.16619209213508876</v>
      </c>
      <c r="D152" s="66">
        <v>0.20234882987664776</v>
      </c>
      <c r="E152" s="207">
        <v>0.19967493306184628</v>
      </c>
    </row>
    <row r="153" spans="1:5">
      <c r="A153"/>
      <c r="B153" s="236" t="s">
        <v>40</v>
      </c>
      <c r="C153" s="67">
        <v>0.3159975265138189</v>
      </c>
      <c r="D153" s="68">
        <v>0.33846109742057168</v>
      </c>
      <c r="E153" s="75">
        <v>0.3380169605957718</v>
      </c>
    </row>
    <row r="154" spans="1:5" ht="15" thickBot="1">
      <c r="A154"/>
      <c r="B154" s="208" t="s">
        <v>41</v>
      </c>
      <c r="C154" s="209">
        <v>0.43652354641167829</v>
      </c>
      <c r="D154" s="210">
        <v>0.44783456769924351</v>
      </c>
      <c r="E154" s="211">
        <v>0.44050973711117763</v>
      </c>
    </row>
    <row r="155" spans="1:5">
      <c r="A155"/>
      <c r="B155" s="3" t="s">
        <v>42</v>
      </c>
      <c r="C155" s="13"/>
      <c r="D155" s="15"/>
      <c r="E155" s="13"/>
    </row>
    <row r="156" spans="1:5" ht="8.4" customHeight="1" thickBot="1">
      <c r="A156"/>
      <c r="B156" s="3"/>
      <c r="C156" s="13"/>
      <c r="D156" s="15"/>
      <c r="E156" s="13"/>
    </row>
    <row r="157" spans="1:5" ht="17.399999999999999" customHeight="1" thickBot="1">
      <c r="A157"/>
      <c r="B157" s="118" t="s">
        <v>85</v>
      </c>
      <c r="C157" s="123" t="str">
        <f>C10</f>
        <v>Q3 FY2018</v>
      </c>
      <c r="D157" s="124" t="str">
        <f>D10</f>
        <v>Q2 FY2019</v>
      </c>
      <c r="E157" s="125" t="str">
        <f>E10</f>
        <v>Q3 FY2019</v>
      </c>
    </row>
    <row r="158" spans="1:5">
      <c r="A158"/>
      <c r="B158" s="119" t="s">
        <v>86</v>
      </c>
      <c r="C158" s="127">
        <v>187.10937021755902</v>
      </c>
      <c r="D158" s="128">
        <v>221.89842485232202</v>
      </c>
      <c r="E158" s="196">
        <v>184.00982930891399</v>
      </c>
    </row>
    <row r="159" spans="1:5">
      <c r="A159"/>
      <c r="B159" s="120" t="s">
        <v>87</v>
      </c>
      <c r="C159" s="129">
        <v>56.907455339599998</v>
      </c>
      <c r="D159" s="130">
        <v>49.340590706711097</v>
      </c>
      <c r="E159" s="197">
        <v>71.84647203499091</v>
      </c>
    </row>
    <row r="160" spans="1:5" ht="15" thickBot="1">
      <c r="A160"/>
      <c r="B160" s="121" t="s">
        <v>6</v>
      </c>
      <c r="C160" s="195">
        <v>244.01682555715902</v>
      </c>
      <c r="D160" s="131">
        <v>271.23901555903313</v>
      </c>
      <c r="E160" s="132">
        <v>255.8563013439049</v>
      </c>
    </row>
    <row r="161" spans="1:5">
      <c r="A161"/>
      <c r="B161" s="11" t="s">
        <v>88</v>
      </c>
      <c r="C161" s="133">
        <v>205.77372173197529</v>
      </c>
      <c r="D161" s="130">
        <v>198.18295197022201</v>
      </c>
      <c r="E161" s="198">
        <v>211.65783061926402</v>
      </c>
    </row>
    <row r="162" spans="1:5" ht="15" thickBot="1">
      <c r="A162"/>
      <c r="B162" s="11" t="s">
        <v>89</v>
      </c>
      <c r="C162" s="133">
        <v>38.243103825184114</v>
      </c>
      <c r="D162" s="130">
        <v>73.056063588811611</v>
      </c>
      <c r="E162" s="198">
        <v>44.198470724641098</v>
      </c>
    </row>
    <row r="163" spans="1:5" ht="15" thickBot="1">
      <c r="A163"/>
      <c r="B163" s="122" t="s">
        <v>90</v>
      </c>
      <c r="C163" s="134">
        <v>131.56314945219998</v>
      </c>
      <c r="D163" s="135">
        <v>161.692431214941</v>
      </c>
      <c r="E163" s="199">
        <v>135.68844438846298</v>
      </c>
    </row>
    <row r="164" spans="1:5">
      <c r="A164"/>
      <c r="B164" s="3"/>
      <c r="C164" s="13"/>
      <c r="D164" s="15"/>
      <c r="E164" s="13"/>
    </row>
    <row r="165" spans="1:5" ht="15.5">
      <c r="A165" s="105"/>
      <c r="B165" s="247" t="s">
        <v>59</v>
      </c>
      <c r="C165" s="247"/>
      <c r="D165" s="247"/>
      <c r="E165" s="247"/>
    </row>
    <row r="166" spans="1:5" ht="6.65" customHeight="1" thickBot="1">
      <c r="B166" s="3"/>
      <c r="C166" s="15"/>
      <c r="D166" s="15"/>
      <c r="E166" s="13"/>
    </row>
    <row r="167" spans="1:5" ht="15" thickBot="1">
      <c r="B167" s="27" t="s">
        <v>43</v>
      </c>
      <c r="C167" s="141" t="str">
        <f>C10</f>
        <v>Q3 FY2018</v>
      </c>
      <c r="D167" s="141" t="str">
        <f>D10</f>
        <v>Q2 FY2019</v>
      </c>
      <c r="E167" s="69" t="str">
        <f>E10</f>
        <v>Q3 FY2019</v>
      </c>
    </row>
    <row r="168" spans="1:5">
      <c r="B168" s="28" t="s">
        <v>44</v>
      </c>
      <c r="C168" s="70">
        <v>17200</v>
      </c>
      <c r="D168" s="49">
        <v>19402</v>
      </c>
      <c r="E168" s="71">
        <v>19908</v>
      </c>
    </row>
    <row r="169" spans="1:5">
      <c r="B169" s="29" t="s">
        <v>45</v>
      </c>
      <c r="C169" s="72">
        <v>16068</v>
      </c>
      <c r="D169" s="50">
        <v>18214</v>
      </c>
      <c r="E169" s="73">
        <v>18713</v>
      </c>
    </row>
    <row r="170" spans="1:5">
      <c r="B170" s="29" t="s">
        <v>46</v>
      </c>
      <c r="C170" s="72">
        <v>273</v>
      </c>
      <c r="D170" s="50">
        <v>243</v>
      </c>
      <c r="E170" s="73">
        <v>257</v>
      </c>
    </row>
    <row r="171" spans="1:5">
      <c r="B171" s="29" t="s">
        <v>47</v>
      </c>
      <c r="C171" s="201">
        <v>859</v>
      </c>
      <c r="D171" s="200">
        <v>945</v>
      </c>
      <c r="E171" s="73">
        <v>938</v>
      </c>
    </row>
    <row r="172" spans="1:5">
      <c r="B172" s="29" t="s">
        <v>48</v>
      </c>
      <c r="C172" s="72">
        <v>857</v>
      </c>
      <c r="D172" s="50">
        <v>1126</v>
      </c>
      <c r="E172" s="73">
        <v>1214</v>
      </c>
    </row>
    <row r="173" spans="1:5">
      <c r="B173" s="29" t="s">
        <v>49</v>
      </c>
      <c r="C173" s="72">
        <v>290</v>
      </c>
      <c r="D173" s="50">
        <v>412</v>
      </c>
      <c r="E173" s="73">
        <v>506</v>
      </c>
    </row>
    <row r="174" spans="1:5">
      <c r="B174" s="29" t="s">
        <v>50</v>
      </c>
      <c r="C174" s="74">
        <v>0.126</v>
      </c>
      <c r="D174" s="68">
        <v>0.13</v>
      </c>
      <c r="E174" s="75">
        <v>0.13400000000000001</v>
      </c>
    </row>
    <row r="175" spans="1:5">
      <c r="B175" s="29" t="s">
        <v>51</v>
      </c>
      <c r="C175" s="41">
        <v>0.29622093023255813</v>
      </c>
      <c r="D175" s="76">
        <v>0.30295845789093906</v>
      </c>
      <c r="E175" s="77">
        <v>0.30640948362467352</v>
      </c>
    </row>
    <row r="176" spans="1:5" ht="15" thickBot="1">
      <c r="B176" s="30" t="s">
        <v>52</v>
      </c>
      <c r="C176" s="42">
        <v>55</v>
      </c>
      <c r="D176" s="78">
        <v>62</v>
      </c>
      <c r="E176" s="79">
        <v>65</v>
      </c>
    </row>
    <row r="177" spans="2:5">
      <c r="B177" s="3" t="s">
        <v>53</v>
      </c>
    </row>
    <row r="178" spans="2:5" ht="15" thickBot="1">
      <c r="B178" s="3"/>
    </row>
    <row r="179" spans="2:5" ht="15" thickBot="1">
      <c r="B179" s="202" t="s">
        <v>96</v>
      </c>
      <c r="C179" s="203" t="s">
        <v>92</v>
      </c>
      <c r="D179" s="203">
        <v>484</v>
      </c>
      <c r="E179" s="203">
        <v>518</v>
      </c>
    </row>
    <row r="180" spans="2:5">
      <c r="B180" s="3" t="s">
        <v>97</v>
      </c>
    </row>
    <row r="181" spans="2:5">
      <c r="B181" s="3" t="s">
        <v>98</v>
      </c>
      <c r="C181" s="15"/>
      <c r="D181" s="15"/>
      <c r="E181" s="13"/>
    </row>
    <row r="182" spans="2:5">
      <c r="B182" s="3"/>
      <c r="C182" s="15"/>
      <c r="D182" s="15"/>
      <c r="E182" s="13"/>
    </row>
    <row r="183" spans="2:5"/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</sheetData>
  <mergeCells count="22">
    <mergeCell ref="B165:E165"/>
    <mergeCell ref="F112:G112"/>
    <mergeCell ref="B110:G110"/>
    <mergeCell ref="B137:E137"/>
    <mergeCell ref="E38:E39"/>
    <mergeCell ref="C38:C39"/>
    <mergeCell ref="D38:D39"/>
    <mergeCell ref="G119:G121"/>
    <mergeCell ref="B73:E73"/>
    <mergeCell ref="F119:F121"/>
    <mergeCell ref="C2:G6"/>
    <mergeCell ref="B7:G7"/>
    <mergeCell ref="F9:G9"/>
    <mergeCell ref="F17:G17"/>
    <mergeCell ref="E24:E25"/>
    <mergeCell ref="C24:C25"/>
    <mergeCell ref="D24:D25"/>
    <mergeCell ref="B36:E36"/>
    <mergeCell ref="C119:C121"/>
    <mergeCell ref="D119:D121"/>
    <mergeCell ref="E119:E121"/>
    <mergeCell ref="B119:B121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2018-10-17T08:24:33Z</cp:lastPrinted>
  <dcterms:created xsi:type="dcterms:W3CDTF">2015-07-14T05:07:14Z</dcterms:created>
  <dcterms:modified xsi:type="dcterms:W3CDTF">2019-01-14T10:08:18Z</dcterms:modified>
</cp:coreProperties>
</file>