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9\Q2\Upload\"/>
    </mc:Choice>
  </mc:AlternateContent>
  <bookViews>
    <workbookView xWindow="0" yWindow="0" windowWidth="17500" windowHeight="7640"/>
  </bookViews>
  <sheets>
    <sheet name="Data" sheetId="1" r:id="rId1"/>
  </sheets>
  <definedNames>
    <definedName name="_xlnm.Print_Area" localSheetId="0">Data!$B$1:$I$183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1" l="1"/>
  <c r="F120" i="1"/>
  <c r="G117" i="1" l="1"/>
  <c r="F117" i="1"/>
  <c r="G116" i="1"/>
  <c r="F116" i="1"/>
  <c r="C158" i="1" l="1"/>
  <c r="D158" i="1"/>
  <c r="E158" i="1"/>
  <c r="G21" i="1" l="1"/>
  <c r="E90" i="1"/>
  <c r="G13" i="1"/>
  <c r="G14" i="1"/>
  <c r="C101" i="1" l="1"/>
  <c r="D101" i="1"/>
  <c r="E101" i="1"/>
  <c r="D90" i="1"/>
  <c r="C90" i="1"/>
  <c r="C43" i="1"/>
  <c r="D118" i="1" l="1"/>
  <c r="E118" i="1"/>
  <c r="C118" i="1"/>
  <c r="D109" i="1"/>
  <c r="E109" i="1"/>
  <c r="C109" i="1"/>
  <c r="D81" i="1"/>
  <c r="E81" i="1"/>
  <c r="C81" i="1"/>
  <c r="C41" i="1"/>
  <c r="G118" i="1" l="1"/>
  <c r="F118" i="1"/>
  <c r="D43" i="1"/>
  <c r="D41" i="1"/>
  <c r="F13" i="1"/>
  <c r="F14" i="1"/>
  <c r="F21" i="1" l="1"/>
  <c r="E43" i="1"/>
  <c r="E41" i="1"/>
  <c r="C106" i="1" l="1"/>
  <c r="D106" i="1"/>
  <c r="E106" i="1"/>
  <c r="C94" i="1" l="1"/>
  <c r="D94" i="1"/>
  <c r="E94" i="1"/>
  <c r="C18" i="1" l="1"/>
  <c r="D18" i="1"/>
  <c r="E18" i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<sst xmlns="http://schemas.openxmlformats.org/spreadsheetml/2006/main" count="130" uniqueCount="110">
  <si>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</si>
  <si>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</si>
  <si>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</si>
  <si>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</si>
  <si>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</si>
  <si>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</si>
  <si>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</si>
  <si>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</si>
  <si>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</si>
  <si>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</si>
  <si>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</si>
  <si>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Consulting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</si>
  <si>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</si>
  <si>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</si>
  <si>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</si>
  <si>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</si>
  <si>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</si>
  <si>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</si>
  <si>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</si>
  <si>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</si>
  <si>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</si>
  <si>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</si>
  <si>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</si>
  <si>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</si>
  <si>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</si>
  <si>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</si>
  <si>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</si>
  <si>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</si>
  <si>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</si>
  <si>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</si>
  <si>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</si>
  <si>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</si>
  <si>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</si>
  <si>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</si>
  <si>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</si>
  <si>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</si>
  <si>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</si>
  <si>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</si>
  <si>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</si>
  <si>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</si>
  <si>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</si>
  <si>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</si>
  <si>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</si>
  <si>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</si>
  <si>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</si>
  <si>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</si>
  <si>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</si>
  <si>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</si>
  <si>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</si>
  <si>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</si>
  <si>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</si>
  <si>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</si>
  <si>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</si>
  <si>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</si>
  <si>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</si>
  <si>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</si>
  <si>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</si>
  <si>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</si>
  <si>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</si>
  <si>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</si>
  <si>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</si>
  <si>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</si>
  <si>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</si>
  <si>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</si>
  <si>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</si>
  <si>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</si>
  <si>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</si>
  <si>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</si>
  <si>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</si>
  <si>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</si>
  <si>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</si>
  <si>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</si>
  <si>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</si>
  <si>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</si>
  <si>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</si>
  <si>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</si>
  <si>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</si>
  <si>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</si>
  <si>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</si>
  <si>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</si>
  <si>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</si>
  <si>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</si>
  <si>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</si>
  <si>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</si>
  <si>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</si>
  <si>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</si>
  <si>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</si>
  <si>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</si>
  <si>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</si>
  <si>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</si>
  <si>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</si>
  <si>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</si>
  <si>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</si>
  <si>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</si>
  <si>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</si>
  <si>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  Digital</t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</si>
  <si>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</si>
  <si>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</si>
  <si>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</si>
  <si>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which will otherwise be performed by a human. This is a new metric being introduced effective this quarter</t>
  </si>
  <si>
    <t>Q1 FY2019</t>
  </si>
  <si>
    <t>Application, Development &amp; Maintenance</t>
  </si>
  <si>
    <t>Package Implementation</t>
  </si>
  <si>
    <t>Fee Revenue</t>
  </si>
  <si>
    <t>Q2 FY2019</t>
  </si>
  <si>
    <t>Q2 FY2018</t>
  </si>
  <si>
    <r>
      <t xml:space="preserve">Total hedges outstanding in USD terms is 49M at an average </t>
    </r>
    <r>
      <rPr>
        <sz val="10"/>
        <color indexed="8"/>
        <rFont val="Calibri"/>
        <family val="2"/>
      </rPr>
      <t>₹</t>
    </r>
    <r>
      <rPr>
        <sz val="10"/>
        <color indexed="8"/>
        <rFont val="Arial"/>
        <family val="2"/>
      </rPr>
      <t xml:space="preserve"> rate of 71.64. These are fair value hedges expiring within 31-Dec-18.</t>
    </r>
  </si>
  <si>
    <t>Hedges outstanding at 30-Sept-18</t>
  </si>
  <si>
    <t>Hi-Tech &amp; Media</t>
  </si>
  <si>
    <t>Q2 FY 19 Fact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</si>
</sst>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9"/>
      <name val="Arial"/>
    </font>
    <font>
      <sz val="11"/>
      <color indexed="8"/>
      <name val="Arial"/>
      <family val="2"/>
    </font>
    <font>
      <sz val="10"/>
      <name val="Arial"/>
    </font>
    <font>
      <sz val="10"/>
      <name val="Book Antiqua"/>
    </font>
    <font>
      <sz val="10"/>
      <name val="Book Antiqua"/>
      <family val="1"/>
    </font>
    <font>
      <u/>
      <sz val="10"/>
      <color theme="10"/>
      <name val="Book Antiqua"/>
      <family val="1"/>
    </font>
  </fonts>
  <fills count="5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</fills>
  <borders count="67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2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3">
      <alignment horizontal="left" vertical="center"/>
    </xf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7" applyNumberFormat="0" applyBorder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59" fillId="0" borderId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175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9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7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1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7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5" fillId="0" borderId="0"/>
    <xf numFmtId="0" fontId="29" fillId="0" borderId="0"/>
    <xf numFmtId="0" fontId="6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2" fillId="0" borderId="0"/>
    <xf numFmtId="9" fontId="2" fillId="0" borderId="0" applyFont="0" applyFill="0" applyBorder="0" applyAlignment="0" applyProtection="0"/>
    <xf numFmtId="164" fontId="71" fillId="0" borderId="0"/>
    <xf numFmtId="0" fontId="73" fillId="0" borderId="0"/>
    <xf numFmtId="9" fontId="73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3" fillId="0" borderId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0" fontId="68" fillId="0" borderId="0"/>
    <xf numFmtId="0" fontId="75" fillId="0" borderId="0"/>
    <xf numFmtId="164" fontId="2" fillId="0" borderId="0"/>
    <xf numFmtId="9" fontId="7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44" fontId="75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3" fillId="0" borderId="0"/>
  </cellStyleXfs>
  <cellXfs count="296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69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69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69" fontId="15" fillId="3" borderId="8" xfId="4" applyNumberFormat="1" applyFont="1" applyFill="1" applyBorder="1" applyAlignment="1">
      <alignment horizontal="center" vertical="center"/>
    </xf>
    <xf numFmtId="164" fontId="19" fillId="3" borderId="48" xfId="3" applyFont="1" applyFill="1" applyBorder="1" applyAlignment="1">
      <alignment horizontal="left" vertical="center"/>
    </xf>
    <xf numFmtId="164" fontId="23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5" fillId="0" borderId="7" xfId="3" applyNumberFormat="1" applyFont="1" applyFill="1" applyBorder="1" applyAlignment="1">
      <alignment horizontal="center" vertical="center"/>
    </xf>
    <xf numFmtId="166" fontId="15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27" xfId="4" applyNumberFormat="1" applyFont="1" applyFill="1" applyBorder="1" applyAlignment="1">
      <alignment horizontal="center" vertical="center"/>
    </xf>
    <xf numFmtId="4" fontId="4" fillId="0" borderId="31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70" fontId="4" fillId="0" borderId="26" xfId="4" applyNumberFormat="1" applyFont="1" applyFill="1" applyBorder="1" applyAlignment="1">
      <alignment horizontal="center" vertical="center"/>
    </xf>
    <xf numFmtId="170" fontId="4" fillId="0" borderId="24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5" fillId="3" borderId="25" xfId="4" applyNumberFormat="1" applyFont="1" applyFill="1" applyBorder="1" applyAlignment="1">
      <alignment horizontal="center" vertical="center"/>
    </xf>
    <xf numFmtId="169" fontId="15" fillId="0" borderId="0" xfId="4" applyNumberFormat="1" applyFont="1" applyFill="1" applyBorder="1" applyAlignment="1">
      <alignment horizontal="center" vertical="center"/>
    </xf>
    <xf numFmtId="169" fontId="15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4" fontId="68" fillId="0" borderId="0" xfId="3" applyFont="1" applyFill="1" applyBorder="1" applyAlignment="1">
      <alignment vertical="center"/>
    </xf>
    <xf numFmtId="39" fontId="72" fillId="0" borderId="64" xfId="966" applyNumberFormat="1" applyFont="1" applyFill="1" applyBorder="1" applyAlignment="1">
      <alignment horizontal="center" vertical="center" wrapText="1" readingOrder="1"/>
    </xf>
    <xf numFmtId="180" fontId="72" fillId="0" borderId="65" xfId="3" applyNumberFormat="1" applyFont="1" applyFill="1" applyBorder="1" applyAlignment="1">
      <alignment horizontal="center" vertical="center"/>
    </xf>
    <xf numFmtId="39" fontId="72" fillId="51" borderId="66" xfId="966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8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0" defaultRowHeight="14.5" zeroHeight="1"/>
  <cols>
    <col min="1" max="1" width="6.54296875" style="111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76" t="s">
        <v>109</v>
      </c>
      <c r="D2" s="276"/>
      <c r="E2" s="276"/>
      <c r="F2" s="276"/>
      <c r="G2" s="276"/>
    </row>
    <row r="3" spans="1:7">
      <c r="C3" s="276"/>
      <c r="D3" s="276"/>
      <c r="E3" s="276"/>
      <c r="F3" s="276"/>
      <c r="G3" s="276"/>
    </row>
    <row r="4" spans="1:7">
      <c r="C4" s="276"/>
      <c r="D4" s="276"/>
      <c r="E4" s="276"/>
      <c r="F4" s="276"/>
      <c r="G4" s="276"/>
    </row>
    <row r="5" spans="1:7">
      <c r="C5" s="276"/>
      <c r="D5" s="276"/>
      <c r="E5" s="276"/>
      <c r="F5" s="276"/>
      <c r="G5" s="276"/>
    </row>
    <row r="6" spans="1:7">
      <c r="C6" s="276"/>
      <c r="D6" s="276"/>
      <c r="E6" s="276"/>
      <c r="F6" s="276"/>
      <c r="G6" s="276"/>
    </row>
    <row r="7" spans="1:7" ht="15.5">
      <c r="A7" s="112"/>
      <c r="B7" s="261" t="s">
        <v>0</v>
      </c>
      <c r="C7" s="261"/>
      <c r="D7" s="261"/>
      <c r="E7" s="261"/>
      <c r="F7" s="277"/>
      <c r="G7" s="277"/>
    </row>
    <row r="8" spans="1:7" ht="15" thickBot="1"/>
    <row r="9" spans="1:7">
      <c r="B9" s="115"/>
      <c r="C9" s="116"/>
      <c r="D9" s="117"/>
      <c r="E9" s="117"/>
      <c r="F9" s="262" t="s">
        <v>54</v>
      </c>
      <c r="G9" s="263"/>
    </row>
    <row r="10" spans="1:7" ht="30.65" customHeight="1" thickBot="1">
      <c r="B10" s="118" t="s">
        <v>94</v>
      </c>
      <c r="C10" s="47" t="s">
        <v>105</v>
      </c>
      <c r="D10" s="48" t="s">
        <v>100</v>
      </c>
      <c r="E10" s="48" t="s">
        <v>104</v>
      </c>
      <c r="F10" s="80" t="s">
        <v>55</v>
      </c>
      <c r="G10" s="81" t="s">
        <v>56</v>
      </c>
    </row>
    <row r="11" spans="1:7">
      <c r="B11" s="119" t="s">
        <v>20</v>
      </c>
      <c r="C11" s="223">
        <v>13316</v>
      </c>
      <c r="D11" s="219">
        <v>16395</v>
      </c>
      <c r="E11" s="221">
        <v>17554</v>
      </c>
      <c r="F11" s="169">
        <f>E11/D11-1</f>
        <v>7.0692284232997782E-2</v>
      </c>
      <c r="G11" s="170">
        <f>E11/C11-1</f>
        <v>0.31826374286572534</v>
      </c>
    </row>
    <row r="12" spans="1:7">
      <c r="B12" s="120" t="s">
        <v>60</v>
      </c>
      <c r="C12" s="224">
        <v>1541</v>
      </c>
      <c r="D12" s="220">
        <v>2310</v>
      </c>
      <c r="E12" s="222">
        <v>2699</v>
      </c>
      <c r="F12" s="124">
        <f>E12/D12-1</f>
        <v>0.16839826839826832</v>
      </c>
      <c r="G12" s="123">
        <f t="shared" ref="G12:G14" si="0">E12/C12-1</f>
        <v>0.75146009085009724</v>
      </c>
    </row>
    <row r="13" spans="1:7">
      <c r="B13" s="120" t="s">
        <v>61</v>
      </c>
      <c r="C13" s="224">
        <v>1247</v>
      </c>
      <c r="D13" s="220">
        <v>1582</v>
      </c>
      <c r="E13" s="222">
        <v>2063</v>
      </c>
      <c r="F13" s="124">
        <f t="shared" ref="F13:F14" si="1">E13/D13-1</f>
        <v>0.30404551201011376</v>
      </c>
      <c r="G13" s="123">
        <f t="shared" si="0"/>
        <v>0.65437048917401763</v>
      </c>
    </row>
    <row r="14" spans="1:7" ht="15" thickBot="1">
      <c r="B14" s="121" t="s">
        <v>62</v>
      </c>
      <c r="C14" s="258">
        <v>7.4441210909084496</v>
      </c>
      <c r="D14" s="259">
        <v>9.6200301876082257</v>
      </c>
      <c r="E14" s="260">
        <v>12.546914698618375</v>
      </c>
      <c r="F14" s="149">
        <f t="shared" si="1"/>
        <v>0.30424899443458431</v>
      </c>
      <c r="G14" s="153">
        <f t="shared" si="0"/>
        <v>0.68547966178868291</v>
      </c>
    </row>
    <row r="15" spans="1:7">
      <c r="B15" s="82"/>
      <c r="C15" s="114"/>
    </row>
    <row r="16" spans="1:7" ht="15" thickBot="1">
      <c r="C16" s="114"/>
    </row>
    <row r="17" spans="2:7" customFormat="1">
      <c r="B17" s="115"/>
      <c r="C17" s="116"/>
      <c r="D17" s="117"/>
      <c r="E17" s="117"/>
      <c r="F17" s="262" t="s">
        <v>54</v>
      </c>
      <c r="G17" s="263"/>
    </row>
    <row r="18" spans="2:7" customFormat="1" ht="15" thickBot="1">
      <c r="B18" s="118" t="s">
        <v>63</v>
      </c>
      <c r="C18" s="48" t="str">
        <f t="shared" ref="C18:D18" si="2">C10</f>
        <v>Q2 FY2018</v>
      </c>
      <c r="D18" s="48" t="str">
        <f t="shared" si="2"/>
        <v>Q1 FY2019</v>
      </c>
      <c r="E18" s="48" t="str">
        <f>E10</f>
        <v>Q2 FY2019</v>
      </c>
      <c r="F18" s="80" t="s">
        <v>55</v>
      </c>
      <c r="G18" s="81" t="s">
        <v>56</v>
      </c>
    </row>
    <row r="19" spans="2:7" customFormat="1">
      <c r="B19" s="119" t="s">
        <v>20</v>
      </c>
      <c r="C19" s="229">
        <v>206.22</v>
      </c>
      <c r="D19" s="227">
        <v>241.48599999999999</v>
      </c>
      <c r="E19" s="225">
        <v>246.42</v>
      </c>
      <c r="F19" s="124">
        <f>E19/D19-1</f>
        <v>2.0431826275643328E-2</v>
      </c>
      <c r="G19" s="122">
        <f>E19/C19-1</f>
        <v>0.1949374454466104</v>
      </c>
    </row>
    <row r="20" spans="2:7" customFormat="1">
      <c r="B20" s="120" t="s">
        <v>60</v>
      </c>
      <c r="C20" s="230">
        <v>23.89</v>
      </c>
      <c r="D20" s="228">
        <v>34.026000000000003</v>
      </c>
      <c r="E20" s="226">
        <v>37.96</v>
      </c>
      <c r="F20" s="124">
        <f>E20/D20-1</f>
        <v>0.11561746899429837</v>
      </c>
      <c r="G20" s="123">
        <f>E20/C20-1</f>
        <v>0.58894935119296776</v>
      </c>
    </row>
    <row r="21" spans="2:7" customFormat="1" ht="15" thickBot="1">
      <c r="B21" s="121" t="s">
        <v>61</v>
      </c>
      <c r="C21" s="231">
        <v>19.34</v>
      </c>
      <c r="D21" s="232">
        <v>23.295999999999999</v>
      </c>
      <c r="E21" s="233">
        <v>29.09</v>
      </c>
      <c r="F21" s="149">
        <f>E21/D21-1</f>
        <v>0.24871222527472536</v>
      </c>
      <c r="G21" s="153">
        <f>E21/C21-1</f>
        <v>0.50413650465356774</v>
      </c>
    </row>
    <row r="22" spans="2:7" customFormat="1">
      <c r="B22" s="97"/>
    </row>
    <row r="23" spans="2:7" customFormat="1" ht="15" thickBot="1">
      <c r="B23" s="82"/>
    </row>
    <row r="24" spans="2:7" customFormat="1">
      <c r="B24" s="143"/>
      <c r="C24" s="280" t="str">
        <f>C10</f>
        <v>Q2 FY2018</v>
      </c>
      <c r="D24" s="282" t="str">
        <f>D10</f>
        <v>Q1 FY2019</v>
      </c>
      <c r="E24" s="278" t="str">
        <f>E10</f>
        <v>Q2 FY2019</v>
      </c>
    </row>
    <row r="25" spans="2:7" customFormat="1" ht="15" thickBot="1">
      <c r="B25" s="144" t="s">
        <v>64</v>
      </c>
      <c r="C25" s="281" t="s">
        <v>67</v>
      </c>
      <c r="D25" s="283" t="s">
        <v>68</v>
      </c>
      <c r="E25" s="279"/>
    </row>
    <row r="26" spans="2:7" customFormat="1">
      <c r="B26" s="87" t="s">
        <v>65</v>
      </c>
      <c r="C26" s="238">
        <v>65.3</v>
      </c>
      <c r="D26" s="234">
        <v>68.45</v>
      </c>
      <c r="E26" s="235">
        <v>72.5</v>
      </c>
    </row>
    <row r="27" spans="2:7" customFormat="1" ht="15" thickBot="1">
      <c r="B27" s="88" t="s">
        <v>66</v>
      </c>
      <c r="C27" s="239">
        <v>64.569999999999993</v>
      </c>
      <c r="D27" s="236">
        <v>67.89</v>
      </c>
      <c r="E27" s="237">
        <v>71.23</v>
      </c>
    </row>
    <row r="28" spans="2:7" customFormat="1" ht="15" thickBot="1"/>
    <row r="29" spans="2:7" customFormat="1">
      <c r="B29" s="151" t="s">
        <v>107</v>
      </c>
      <c r="C29" s="83"/>
      <c r="D29" s="84"/>
    </row>
    <row r="30" spans="2:7" customFormat="1" ht="15" thickBot="1">
      <c r="B30" s="95" t="s">
        <v>70</v>
      </c>
      <c r="C30" s="85" t="s">
        <v>71</v>
      </c>
      <c r="D30" s="86" t="s">
        <v>72</v>
      </c>
    </row>
    <row r="31" spans="2:7" customFormat="1">
      <c r="B31" s="91" t="s">
        <v>73</v>
      </c>
      <c r="C31" s="240">
        <v>46</v>
      </c>
      <c r="D31" s="243">
        <v>71.55</v>
      </c>
    </row>
    <row r="32" spans="2:7" customFormat="1">
      <c r="B32" s="92" t="s">
        <v>74</v>
      </c>
      <c r="C32" s="241">
        <v>1.5</v>
      </c>
      <c r="D32" s="244">
        <v>83.73</v>
      </c>
    </row>
    <row r="33" spans="1:5" ht="15" thickBot="1">
      <c r="B33" s="93" t="s">
        <v>75</v>
      </c>
      <c r="C33" s="242">
        <v>1</v>
      </c>
      <c r="D33" s="245">
        <v>92.62</v>
      </c>
    </row>
    <row r="34" spans="1:5">
      <c r="B34" s="257" t="s">
        <v>106</v>
      </c>
      <c r="C34" s="94"/>
      <c r="D34" s="94"/>
    </row>
    <row r="35" spans="1:5">
      <c r="B35" s="96"/>
      <c r="C35" s="94"/>
      <c r="D35" s="94"/>
    </row>
    <row r="36" spans="1:5">
      <c r="B36" s="96"/>
      <c r="C36" s="94"/>
      <c r="D36" s="94"/>
    </row>
    <row r="37" spans="1:5" ht="17.399999999999999" customHeight="1">
      <c r="A37" s="112"/>
      <c r="B37" s="261" t="s">
        <v>76</v>
      </c>
      <c r="C37" s="261"/>
      <c r="D37" s="261"/>
      <c r="E37" s="261"/>
    </row>
    <row r="38" spans="1:5" ht="20.5" thickBot="1">
      <c r="B38" s="98"/>
      <c r="C38" s="99"/>
      <c r="D38" s="100"/>
      <c r="E38" s="100"/>
    </row>
    <row r="39" spans="1:5">
      <c r="B39" s="101"/>
      <c r="C39" s="266" t="str">
        <f>C10</f>
        <v>Q2 FY2018</v>
      </c>
      <c r="D39" s="268" t="str">
        <f>D10</f>
        <v>Q1 FY2019</v>
      </c>
      <c r="E39" s="264" t="str">
        <f>E10</f>
        <v>Q2 FY2019</v>
      </c>
    </row>
    <row r="40" spans="1:5" ht="15" thickBot="1">
      <c r="B40" s="102" t="s">
        <v>76</v>
      </c>
      <c r="C40" s="267" t="s">
        <v>68</v>
      </c>
      <c r="D40" s="269" t="s">
        <v>68</v>
      </c>
      <c r="E40" s="265" t="s">
        <v>69</v>
      </c>
    </row>
    <row r="41" spans="1:5">
      <c r="B41" s="103" t="s">
        <v>77</v>
      </c>
      <c r="C41" s="106">
        <f>C12/C11</f>
        <v>0.1157254430759988</v>
      </c>
      <c r="D41" s="106">
        <f>D12/D11</f>
        <v>0.14089661482159194</v>
      </c>
      <c r="E41" s="150">
        <f>E12/E11</f>
        <v>0.15375413011279482</v>
      </c>
    </row>
    <row r="42" spans="1:5">
      <c r="B42" s="105" t="s">
        <v>78</v>
      </c>
      <c r="C42" s="247">
        <v>0.248</v>
      </c>
      <c r="D42" s="247">
        <v>0.26800000000000002</v>
      </c>
      <c r="E42" s="246">
        <v>0.26800000000000002</v>
      </c>
    </row>
    <row r="43" spans="1:5">
      <c r="B43" s="105" t="s">
        <v>79</v>
      </c>
      <c r="C43" s="106">
        <f>C13/C11</f>
        <v>9.3646740762991884E-2</v>
      </c>
      <c r="D43" s="106">
        <f>D13/D11</f>
        <v>9.6492833180847823E-2</v>
      </c>
      <c r="E43" s="104">
        <f>E13/E11</f>
        <v>0.11752307166457787</v>
      </c>
    </row>
    <row r="44" spans="1:5">
      <c r="B44" s="105" t="s">
        <v>80</v>
      </c>
      <c r="C44" s="248">
        <v>0.24099999999999999</v>
      </c>
      <c r="D44" s="247">
        <v>0.29099999999999998</v>
      </c>
      <c r="E44" s="246">
        <v>0.37559999999999999</v>
      </c>
    </row>
    <row r="45" spans="1:5" ht="15" thickBot="1">
      <c r="B45" s="107" t="s">
        <v>81</v>
      </c>
      <c r="C45" s="254">
        <v>64</v>
      </c>
      <c r="D45" s="255">
        <v>67</v>
      </c>
      <c r="E45" s="256">
        <v>68</v>
      </c>
    </row>
    <row r="46" spans="1:5">
      <c r="B46" s="13" t="s">
        <v>82</v>
      </c>
      <c r="C46" s="89"/>
      <c r="D46" s="89"/>
      <c r="E46" s="89"/>
    </row>
    <row r="47" spans="1:5">
      <c r="B47" s="13" t="s">
        <v>83</v>
      </c>
      <c r="C47" s="89"/>
      <c r="D47" s="89"/>
      <c r="E47" s="89"/>
    </row>
    <row r="48" spans="1:5">
      <c r="B48" s="13"/>
      <c r="C48" s="89"/>
      <c r="D48" s="89"/>
      <c r="E48" s="89"/>
    </row>
    <row r="49" spans="1:13" hidden="1">
      <c r="A49" s="112"/>
    </row>
    <row r="50" spans="1:13" hidden="1"/>
    <row r="51" spans="1:13" s="3" customFormat="1" ht="30.75" hidden="1" customHeight="1">
      <c r="A51" s="90"/>
      <c r="I51" s="90"/>
      <c r="L51" s="6"/>
      <c r="M51" s="89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90"/>
      <c r="I59" s="90"/>
      <c r="L59" s="6"/>
      <c r="M59" s="89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90"/>
      <c r="I68" s="90"/>
      <c r="L68" s="6"/>
      <c r="M68" s="89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1" t="s">
        <v>57</v>
      </c>
      <c r="C74" s="261"/>
      <c r="D74" s="261"/>
      <c r="E74" s="261"/>
    </row>
    <row r="75" spans="1:13" ht="15" thickBot="1"/>
    <row r="76" spans="1:13" ht="15" thickBot="1">
      <c r="B76" s="1" t="s">
        <v>1</v>
      </c>
      <c r="C76" s="145" t="str">
        <f>C10</f>
        <v>Q2 FY2018</v>
      </c>
      <c r="D76" s="145" t="str">
        <f>D10</f>
        <v>Q1 FY2019</v>
      </c>
      <c r="E76" s="2" t="str">
        <f>E10</f>
        <v>Q2 FY2019</v>
      </c>
    </row>
    <row r="77" spans="1:13">
      <c r="B77" s="4" t="s">
        <v>2</v>
      </c>
      <c r="C77" s="171">
        <v>0.67484938813447215</v>
      </c>
      <c r="D77" s="172">
        <v>0.72698063941782154</v>
      </c>
      <c r="E77" s="175">
        <v>0.73619542460369691</v>
      </c>
    </row>
    <row r="78" spans="1:13">
      <c r="B78" s="5" t="s">
        <v>3</v>
      </c>
      <c r="C78" s="173">
        <v>0.22768345076023452</v>
      </c>
      <c r="D78" s="174">
        <v>0.20079496666790511</v>
      </c>
      <c r="E78" s="176">
        <v>0.18669785448181295</v>
      </c>
    </row>
    <row r="79" spans="1:13">
      <c r="B79" s="5" t="s">
        <v>4</v>
      </c>
      <c r="C79" s="173">
        <v>3.4781935063903556E-2</v>
      </c>
      <c r="D79" s="174">
        <v>3.0720251954353645E-2</v>
      </c>
      <c r="E79" s="176">
        <v>3.2815872305219478E-2</v>
      </c>
    </row>
    <row r="80" spans="1:13">
      <c r="B80" s="5" t="s">
        <v>5</v>
      </c>
      <c r="C80" s="173">
        <v>6.2685226041389722E-2</v>
      </c>
      <c r="D80" s="174">
        <v>4.1504141959919763E-2</v>
      </c>
      <c r="E80" s="176">
        <v>4.4290848609270558E-2</v>
      </c>
    </row>
    <row r="81" spans="1:5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0.99999999999999989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57" t="str">
        <f>C10</f>
        <v>Q2 FY2018</v>
      </c>
      <c r="D84" s="158" t="str">
        <f>D10</f>
        <v>Q1 FY2019</v>
      </c>
      <c r="E84" s="159" t="str">
        <f>E10</f>
        <v>Q2 FY2019</v>
      </c>
    </row>
    <row r="85" spans="1:5">
      <c r="B85" s="154" t="s">
        <v>108</v>
      </c>
      <c r="C85" s="160">
        <v>0.37278182417431888</v>
      </c>
      <c r="D85" s="161">
        <v>0.38853150803373082</v>
      </c>
      <c r="E85" s="162">
        <v>0.39272392497745434</v>
      </c>
    </row>
    <row r="86" spans="1:5">
      <c r="B86" s="155" t="s">
        <v>84</v>
      </c>
      <c r="C86" s="163">
        <v>0.24689641364849632</v>
      </c>
      <c r="D86" s="177">
        <v>0.22295562315070072</v>
      </c>
      <c r="E86" s="164">
        <v>0.22353556325720303</v>
      </c>
    </row>
    <row r="87" spans="1:5">
      <c r="B87" s="155" t="s">
        <v>8</v>
      </c>
      <c r="C87" s="163">
        <v>0.23510336515316774</v>
      </c>
      <c r="D87" s="177">
        <v>0.23066337370577339</v>
      </c>
      <c r="E87" s="164">
        <v>0.21719571974046439</v>
      </c>
    </row>
    <row r="88" spans="1:5">
      <c r="B88" s="155" t="s">
        <v>9</v>
      </c>
      <c r="C88" s="163">
        <v>0.14521839702401695</v>
      </c>
      <c r="D88" s="177">
        <v>0.1578494951097951</v>
      </c>
      <c r="E88" s="164">
        <v>0.16654479202487821</v>
      </c>
    </row>
    <row r="89" spans="1:5" hidden="1">
      <c r="B89" s="155" t="s">
        <v>92</v>
      </c>
      <c r="C89" s="163" t="s">
        <v>93</v>
      </c>
      <c r="D89" s="17" t="s">
        <v>93</v>
      </c>
      <c r="E89" s="164" t="s">
        <v>93</v>
      </c>
    </row>
    <row r="90" spans="1:5" ht="15" thickBot="1">
      <c r="A90"/>
      <c r="B90" s="156" t="s">
        <v>6</v>
      </c>
      <c r="C90" s="165">
        <f>SUM(C85:C88)</f>
        <v>0.99999999999999989</v>
      </c>
      <c r="D90" s="166">
        <f t="shared" ref="D90:E90" si="4">SUM(D85:D88)</f>
        <v>1</v>
      </c>
      <c r="E90" s="167">
        <f t="shared" si="4"/>
        <v>1</v>
      </c>
    </row>
    <row r="91" spans="1:5" hidden="1">
      <c r="A91"/>
      <c r="B91" s="133"/>
    </row>
    <row r="92" spans="1:5">
      <c r="A92"/>
      <c r="B92" s="152"/>
    </row>
    <row r="93" spans="1:5" ht="15" thickBot="1">
      <c r="A93"/>
      <c r="B93" s="3"/>
    </row>
    <row r="94" spans="1:5" ht="15" thickBot="1">
      <c r="A94"/>
      <c r="B94" s="1" t="s">
        <v>10</v>
      </c>
      <c r="C94" s="145" t="str">
        <f>C10</f>
        <v>Q2 FY2018</v>
      </c>
      <c r="D94" s="145" t="str">
        <f>D10</f>
        <v>Q1 FY2019</v>
      </c>
      <c r="E94" s="2" t="str">
        <f>E10</f>
        <v>Q2 FY2019</v>
      </c>
    </row>
    <row r="95" spans="1:5">
      <c r="A95"/>
      <c r="B95" s="10" t="s">
        <v>101</v>
      </c>
      <c r="C95" s="180">
        <v>0.49940762264482447</v>
      </c>
      <c r="D95" s="182">
        <v>0.50665394211220272</v>
      </c>
      <c r="E95" s="178">
        <v>0.50773081148309729</v>
      </c>
    </row>
    <row r="96" spans="1:5">
      <c r="A96"/>
      <c r="B96" s="11" t="s">
        <v>11</v>
      </c>
      <c r="C96" s="181">
        <v>4.0092025263263255E-2</v>
      </c>
      <c r="D96" s="183">
        <v>3.3789885939416078E-2</v>
      </c>
      <c r="E96" s="179">
        <v>3.0956227171006753E-2</v>
      </c>
    </row>
    <row r="97" spans="1:7">
      <c r="A97"/>
      <c r="B97" s="11" t="s">
        <v>102</v>
      </c>
      <c r="C97" s="181">
        <v>0.11239469346479909</v>
      </c>
      <c r="D97" s="183">
        <v>0.10598830907753307</v>
      </c>
      <c r="E97" s="179">
        <v>8.8273938518952461E-2</v>
      </c>
    </row>
    <row r="98" spans="1:7">
      <c r="A98"/>
      <c r="B98" s="11" t="s">
        <v>12</v>
      </c>
      <c r="C98" s="181">
        <v>9.9017091538277351E-3</v>
      </c>
      <c r="D98" s="183">
        <v>6.3966034746275159E-3</v>
      </c>
      <c r="E98" s="179">
        <v>7.7833732913347572E-3</v>
      </c>
    </row>
    <row r="99" spans="1:7">
      <c r="A99"/>
      <c r="B99" s="11" t="s">
        <v>13</v>
      </c>
      <c r="C99" s="181">
        <v>0.12066154392393873</v>
      </c>
      <c r="D99" s="183">
        <v>0.13114923885114896</v>
      </c>
      <c r="E99" s="179">
        <v>0.13108768679904551</v>
      </c>
    </row>
    <row r="100" spans="1:7">
      <c r="A100"/>
      <c r="B100" s="11" t="s">
        <v>14</v>
      </c>
      <c r="C100" s="181">
        <v>0.21754240554934662</v>
      </c>
      <c r="D100" s="183">
        <v>0.21602202054507169</v>
      </c>
      <c r="E100" s="179">
        <v>0.23416796273656335</v>
      </c>
    </row>
    <row r="101" spans="1:7" ht="15" thickBot="1">
      <c r="A101"/>
      <c r="B101" s="7" t="s">
        <v>6</v>
      </c>
      <c r="C101" s="8">
        <f>SUM(C95:C100)</f>
        <v>0.99999999999999978</v>
      </c>
      <c r="D101" s="9">
        <f>SUM(D95:D100)</f>
        <v>1</v>
      </c>
      <c r="E101" s="14">
        <f>SUM(E95:E100)</f>
        <v>1</v>
      </c>
    </row>
    <row r="102" spans="1:7" ht="15" thickBot="1">
      <c r="A102"/>
      <c r="B102" s="3"/>
      <c r="C102" s="15"/>
      <c r="D102" s="15"/>
      <c r="E102" s="13"/>
    </row>
    <row r="103" spans="1:7" ht="15" thickBot="1">
      <c r="A103"/>
      <c r="B103" s="18" t="s">
        <v>95</v>
      </c>
      <c r="C103" s="108">
        <v>0.42552160205168149</v>
      </c>
      <c r="D103" s="109">
        <v>0.47486035463412168</v>
      </c>
      <c r="E103" s="110">
        <v>0.48056677368846962</v>
      </c>
    </row>
    <row r="104" spans="1:7">
      <c r="A104"/>
      <c r="B104" s="3"/>
    </row>
    <row r="105" spans="1:7" ht="15" thickBot="1">
      <c r="A105"/>
    </row>
    <row r="106" spans="1:7" ht="15" thickBot="1">
      <c r="A106"/>
      <c r="B106" s="1" t="s">
        <v>15</v>
      </c>
      <c r="C106" s="146" t="str">
        <f>C10</f>
        <v>Q2 FY2018</v>
      </c>
      <c r="D106" s="146" t="str">
        <f>D10</f>
        <v>Q1 FY2019</v>
      </c>
      <c r="E106" s="12" t="str">
        <f>E10</f>
        <v>Q2 FY2019</v>
      </c>
    </row>
    <row r="107" spans="1:7">
      <c r="A107"/>
      <c r="B107" s="10" t="s">
        <v>16</v>
      </c>
      <c r="C107" s="186">
        <v>0.55520422779787504</v>
      </c>
      <c r="D107" s="188">
        <v>0.56366425171836732</v>
      </c>
      <c r="E107" s="184">
        <v>0.56095143516045753</v>
      </c>
    </row>
    <row r="108" spans="1:7">
      <c r="A108"/>
      <c r="B108" s="11" t="s">
        <v>17</v>
      </c>
      <c r="C108" s="187">
        <v>0.44479577220212491</v>
      </c>
      <c r="D108" s="189">
        <v>0.4363357482816328</v>
      </c>
      <c r="E108" s="185">
        <v>0.43904856483954235</v>
      </c>
    </row>
    <row r="109" spans="1:7" ht="15" thickBot="1">
      <c r="A109"/>
      <c r="B109" s="7" t="s">
        <v>6</v>
      </c>
      <c r="C109" s="8">
        <f>SUM(C107:C108)</f>
        <v>1</v>
      </c>
      <c r="D109" s="9">
        <f t="shared" ref="D109:E109" si="5">SUM(D107:D108)</f>
        <v>1</v>
      </c>
      <c r="E109" s="14">
        <f t="shared" si="5"/>
        <v>0.99999999999999989</v>
      </c>
    </row>
    <row r="110" spans="1:7">
      <c r="A110"/>
      <c r="B110" s="3"/>
      <c r="C110" s="15"/>
      <c r="D110" s="15"/>
      <c r="E110" s="13"/>
    </row>
    <row r="111" spans="1:7" ht="15.5">
      <c r="A111" s="112"/>
      <c r="B111" s="261" t="s">
        <v>58</v>
      </c>
      <c r="C111" s="261"/>
      <c r="D111" s="261"/>
      <c r="E111" s="261"/>
      <c r="F111" s="261"/>
      <c r="G111" s="261"/>
    </row>
    <row r="112" spans="1:7" ht="15" thickBot="1">
      <c r="B112" s="3"/>
      <c r="C112" s="15"/>
      <c r="D112" s="15"/>
      <c r="E112" s="13"/>
    </row>
    <row r="113" spans="1:7">
      <c r="B113" s="21"/>
      <c r="C113" s="45"/>
      <c r="D113" s="46"/>
      <c r="E113" s="46"/>
      <c r="F113" s="262" t="s">
        <v>54</v>
      </c>
      <c r="G113" s="263"/>
    </row>
    <row r="114" spans="1:7" ht="15" thickBot="1">
      <c r="B114" s="22" t="s">
        <v>21</v>
      </c>
      <c r="C114" s="48" t="str">
        <f>C10</f>
        <v>Q2 FY2018</v>
      </c>
      <c r="D114" s="48" t="str">
        <f>D10</f>
        <v>Q1 FY2019</v>
      </c>
      <c r="E114" s="48" t="str">
        <f>E10</f>
        <v>Q2 FY2019</v>
      </c>
      <c r="F114" s="31" t="s">
        <v>55</v>
      </c>
      <c r="G114" s="32" t="s">
        <v>56</v>
      </c>
    </row>
    <row r="115" spans="1:7" ht="16" thickBot="1">
      <c r="B115" s="19" t="s">
        <v>22</v>
      </c>
      <c r="C115" s="43"/>
      <c r="D115" s="44"/>
      <c r="E115" s="44"/>
      <c r="F115" s="33"/>
      <c r="G115" s="34"/>
    </row>
    <row r="116" spans="1:7" ht="15.5">
      <c r="B116" s="10" t="s">
        <v>18</v>
      </c>
      <c r="C116" s="190">
        <v>1419828</v>
      </c>
      <c r="D116" s="191">
        <v>1603168</v>
      </c>
      <c r="E116" s="194">
        <v>1665289</v>
      </c>
      <c r="F116" s="35">
        <f>E116/D116-1</f>
        <v>3.8748902173695976E-2</v>
      </c>
      <c r="G116" s="36">
        <f>E116/C116-1</f>
        <v>0.17288079964615433</v>
      </c>
    </row>
    <row r="117" spans="1:7" ht="15.5">
      <c r="B117" s="11" t="s">
        <v>19</v>
      </c>
      <c r="C117" s="192">
        <v>4816924</v>
      </c>
      <c r="D117" s="193">
        <v>5424314</v>
      </c>
      <c r="E117" s="195">
        <v>5803089</v>
      </c>
      <c r="F117" s="37">
        <f>E117/D117-1</f>
        <v>6.982910650084051E-2</v>
      </c>
      <c r="G117" s="38">
        <f>E117/C117-1</f>
        <v>0.20472920062679001</v>
      </c>
    </row>
    <row r="118" spans="1:7" ht="15" thickBot="1">
      <c r="B118" s="20" t="s">
        <v>6</v>
      </c>
      <c r="C118" s="51">
        <f>SUM(C116:C117)</f>
        <v>6236752</v>
      </c>
      <c r="D118" s="52">
        <f t="shared" ref="D118:E118" si="6">SUM(D116:D117)</f>
        <v>7027482</v>
      </c>
      <c r="E118" s="53">
        <f t="shared" si="6"/>
        <v>7468378</v>
      </c>
      <c r="F118" s="39">
        <f>E118/D118-1</f>
        <v>6.273883020973936E-2</v>
      </c>
      <c r="G118" s="40">
        <f>E118/C118-1</f>
        <v>0.19747875176053187</v>
      </c>
    </row>
    <row r="119" spans="1:7" ht="16" thickBot="1">
      <c r="B119" s="23" t="s">
        <v>23</v>
      </c>
      <c r="C119" s="43"/>
      <c r="D119" s="44"/>
      <c r="E119" s="54"/>
      <c r="F119" s="33"/>
      <c r="G119" s="34"/>
    </row>
    <row r="120" spans="1:7" ht="14.5" customHeight="1">
      <c r="B120" s="293" t="s">
        <v>103</v>
      </c>
      <c r="C120" s="284">
        <v>203975.61427050352</v>
      </c>
      <c r="D120" s="287">
        <v>237427.19473664809</v>
      </c>
      <c r="E120" s="290">
        <v>242195.75172732503</v>
      </c>
      <c r="F120" s="273">
        <f>E120/D120-1</f>
        <v>2.0084291506565544E-2</v>
      </c>
      <c r="G120" s="270">
        <f>E120/C120-1</f>
        <v>0.18737601351765343</v>
      </c>
    </row>
    <row r="121" spans="1:7">
      <c r="B121" s="294"/>
      <c r="C121" s="285"/>
      <c r="D121" s="288"/>
      <c r="E121" s="291"/>
      <c r="F121" s="274"/>
      <c r="G121" s="271"/>
    </row>
    <row r="122" spans="1:7" ht="15" thickBot="1">
      <c r="B122" s="295"/>
      <c r="C122" s="286"/>
      <c r="D122" s="289"/>
      <c r="E122" s="292"/>
      <c r="F122" s="275"/>
      <c r="G122" s="272"/>
    </row>
    <row r="123" spans="1:7" ht="7" customHeight="1">
      <c r="B123" s="211"/>
      <c r="C123" s="50"/>
      <c r="D123" s="50"/>
      <c r="E123" s="250"/>
      <c r="F123" s="249"/>
      <c r="G123" s="249"/>
    </row>
    <row r="124" spans="1:7" ht="15" thickBot="1">
      <c r="B124" s="24" t="s">
        <v>24</v>
      </c>
      <c r="C124" s="55"/>
      <c r="D124" s="55"/>
      <c r="E124" s="55"/>
    </row>
    <row r="125" spans="1:7">
      <c r="B125" s="10" t="s">
        <v>25</v>
      </c>
      <c r="C125" s="196">
        <v>0.73157795742873344</v>
      </c>
      <c r="D125" s="197">
        <v>0.75357389964736976</v>
      </c>
      <c r="E125" s="198">
        <v>0.74501496905872422</v>
      </c>
    </row>
    <row r="126" spans="1:7" ht="15" thickBot="1">
      <c r="B126" s="25" t="s">
        <v>26</v>
      </c>
      <c r="C126" s="199">
        <v>0.74603486239361438</v>
      </c>
      <c r="D126" s="200">
        <v>0.76338664492101371</v>
      </c>
      <c r="E126" s="201">
        <v>0.76474605080039826</v>
      </c>
    </row>
    <row r="127" spans="1:7">
      <c r="B127" s="3" t="s">
        <v>27</v>
      </c>
      <c r="C127" s="13"/>
      <c r="D127" s="15"/>
      <c r="E127" s="13"/>
    </row>
    <row r="128" spans="1:7" hidden="1">
      <c r="A128" s="112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61" t="s">
        <v>85</v>
      </c>
      <c r="C138" s="261"/>
      <c r="D138" s="261"/>
      <c r="E138" s="261"/>
    </row>
    <row r="139" spans="2:5" ht="15" thickBot="1">
      <c r="B139" s="3"/>
      <c r="C139" s="15"/>
      <c r="D139" s="15"/>
      <c r="E139" s="13"/>
    </row>
    <row r="140" spans="2:5" ht="15" thickBot="1">
      <c r="B140" s="26" t="s">
        <v>28</v>
      </c>
      <c r="C140" s="147" t="str">
        <f>C10</f>
        <v>Q2 FY2018</v>
      </c>
      <c r="D140" s="146" t="str">
        <f>D10</f>
        <v>Q1 FY2019</v>
      </c>
      <c r="E140" s="12" t="str">
        <f>E10</f>
        <v>Q2 FY2019</v>
      </c>
    </row>
    <row r="141" spans="2:5" ht="16" thickBot="1">
      <c r="B141" s="23" t="s">
        <v>29</v>
      </c>
      <c r="C141" s="43"/>
      <c r="D141" s="44"/>
      <c r="E141" s="54"/>
    </row>
    <row r="142" spans="2:5">
      <c r="B142" s="10" t="s">
        <v>30</v>
      </c>
      <c r="C142" s="56">
        <v>327</v>
      </c>
      <c r="D142" s="57">
        <v>339</v>
      </c>
      <c r="E142" s="58">
        <v>341</v>
      </c>
    </row>
    <row r="143" spans="2:5" ht="15" thickBot="1">
      <c r="B143" s="25" t="s">
        <v>31</v>
      </c>
      <c r="C143" s="59">
        <v>24</v>
      </c>
      <c r="D143" s="60">
        <v>24</v>
      </c>
      <c r="E143" s="61">
        <v>18</v>
      </c>
    </row>
    <row r="144" spans="2:5">
      <c r="B144" s="10" t="s">
        <v>32</v>
      </c>
      <c r="C144" s="56">
        <v>114</v>
      </c>
      <c r="D144" s="57">
        <v>117</v>
      </c>
      <c r="E144" s="58">
        <v>111</v>
      </c>
    </row>
    <row r="145" spans="1:5">
      <c r="B145" s="11" t="s">
        <v>33</v>
      </c>
      <c r="C145" s="62">
        <v>38</v>
      </c>
      <c r="D145" s="63">
        <v>39</v>
      </c>
      <c r="E145" s="64">
        <v>44</v>
      </c>
    </row>
    <row r="146" spans="1:5">
      <c r="B146" s="11" t="s">
        <v>34</v>
      </c>
      <c r="C146" s="62">
        <v>16</v>
      </c>
      <c r="D146" s="63">
        <v>19</v>
      </c>
      <c r="E146" s="64">
        <v>21</v>
      </c>
    </row>
    <row r="147" spans="1:5">
      <c r="B147" s="11" t="s">
        <v>35</v>
      </c>
      <c r="C147" s="62">
        <v>3</v>
      </c>
      <c r="D147" s="63">
        <v>4</v>
      </c>
      <c r="E147" s="64">
        <v>4</v>
      </c>
    </row>
    <row r="148" spans="1:5">
      <c r="B148" s="11" t="s">
        <v>36</v>
      </c>
      <c r="C148" s="168">
        <v>1</v>
      </c>
      <c r="D148" s="63">
        <v>1</v>
      </c>
      <c r="E148" s="64">
        <v>1</v>
      </c>
    </row>
    <row r="149" spans="1:5" ht="15" thickBot="1">
      <c r="B149" s="25" t="s">
        <v>96</v>
      </c>
      <c r="C149" s="113">
        <v>1</v>
      </c>
      <c r="D149" s="60">
        <v>1</v>
      </c>
      <c r="E149" s="61">
        <v>1</v>
      </c>
    </row>
    <row r="150" spans="1:5">
      <c r="B150" s="3" t="s">
        <v>37</v>
      </c>
      <c r="C150" s="13"/>
      <c r="D150" s="15"/>
      <c r="E150" s="13"/>
    </row>
    <row r="151" spans="1:5" ht="15" thickBot="1">
      <c r="B151" s="3"/>
      <c r="C151" s="13"/>
      <c r="D151" s="15"/>
      <c r="E151" s="13"/>
    </row>
    <row r="152" spans="1:5" ht="19.25" customHeight="1" thickBot="1">
      <c r="A152"/>
      <c r="B152" s="252" t="s">
        <v>38</v>
      </c>
      <c r="C152" s="212" t="str">
        <f>C10</f>
        <v>Q2 FY2018</v>
      </c>
      <c r="D152" s="212" t="str">
        <f>D10</f>
        <v>Q1 FY2019</v>
      </c>
      <c r="E152" s="213" t="str">
        <f>E10</f>
        <v>Q2 FY2019</v>
      </c>
    </row>
    <row r="153" spans="1:5">
      <c r="A153"/>
      <c r="B153" s="253" t="s">
        <v>39</v>
      </c>
      <c r="C153" s="65">
        <v>0.1607603935523621</v>
      </c>
      <c r="D153" s="66">
        <v>0.19363085342929642</v>
      </c>
      <c r="E153" s="214">
        <v>0.20234882987664776</v>
      </c>
    </row>
    <row r="154" spans="1:5">
      <c r="A154"/>
      <c r="B154" s="251" t="s">
        <v>40</v>
      </c>
      <c r="C154" s="67">
        <v>0.30120830256002556</v>
      </c>
      <c r="D154" s="68">
        <v>0.32338576954223969</v>
      </c>
      <c r="E154" s="75">
        <v>0.33846109742057168</v>
      </c>
    </row>
    <row r="155" spans="1:5" ht="15" thickBot="1">
      <c r="A155"/>
      <c r="B155" s="215" t="s">
        <v>41</v>
      </c>
      <c r="C155" s="216">
        <v>0.41871190637704664</v>
      </c>
      <c r="D155" s="217">
        <v>0.43539908009358025</v>
      </c>
      <c r="E155" s="218">
        <v>0.44783456769924351</v>
      </c>
    </row>
    <row r="156" spans="1:5">
      <c r="A156"/>
      <c r="B156" s="3" t="s">
        <v>42</v>
      </c>
      <c r="C156" s="13"/>
      <c r="D156" s="15"/>
      <c r="E156" s="13"/>
    </row>
    <row r="157" spans="1:5" ht="8.4" customHeight="1" thickBot="1">
      <c r="A157"/>
      <c r="B157" s="3"/>
      <c r="C157" s="13"/>
      <c r="D157" s="15"/>
      <c r="E157" s="13"/>
    </row>
    <row r="158" spans="1:5" ht="17.399999999999999" customHeight="1" thickBot="1">
      <c r="A158"/>
      <c r="B158" s="125" t="s">
        <v>86</v>
      </c>
      <c r="C158" s="130" t="str">
        <f>C10</f>
        <v>Q2 FY2018</v>
      </c>
      <c r="D158" s="131" t="str">
        <f>D10</f>
        <v>Q1 FY2019</v>
      </c>
      <c r="E158" s="132" t="str">
        <f>E10</f>
        <v>Q2 FY2019</v>
      </c>
    </row>
    <row r="159" spans="1:5">
      <c r="A159"/>
      <c r="B159" s="126" t="s">
        <v>87</v>
      </c>
      <c r="C159" s="134">
        <v>130.17195370331399</v>
      </c>
      <c r="D159" s="135">
        <v>255.43617490963598</v>
      </c>
      <c r="E159" s="203">
        <v>221.89842485232202</v>
      </c>
    </row>
    <row r="160" spans="1:5">
      <c r="A160"/>
      <c r="B160" s="127" t="s">
        <v>88</v>
      </c>
      <c r="C160" s="136">
        <v>77.129292664465495</v>
      </c>
      <c r="D160" s="137">
        <v>50.742386390316</v>
      </c>
      <c r="E160" s="204">
        <v>49.340590706711097</v>
      </c>
    </row>
    <row r="161" spans="1:5" ht="15" thickBot="1">
      <c r="A161"/>
      <c r="B161" s="128" t="s">
        <v>6</v>
      </c>
      <c r="C161" s="202">
        <v>207.30124636777947</v>
      </c>
      <c r="D161" s="138">
        <v>306.17856129995198</v>
      </c>
      <c r="E161" s="139">
        <v>271.23901555903313</v>
      </c>
    </row>
    <row r="162" spans="1:5">
      <c r="A162"/>
      <c r="B162" s="11" t="s">
        <v>89</v>
      </c>
      <c r="C162" s="140">
        <v>166.38050156495495</v>
      </c>
      <c r="D162" s="137">
        <v>259.45678511624101</v>
      </c>
      <c r="E162" s="205">
        <v>198.18295197022201</v>
      </c>
    </row>
    <row r="163" spans="1:5" ht="15" thickBot="1">
      <c r="A163"/>
      <c r="B163" s="11" t="s">
        <v>90</v>
      </c>
      <c r="C163" s="140">
        <v>40.920744802823997</v>
      </c>
      <c r="D163" s="137">
        <v>46.721776183710595</v>
      </c>
      <c r="E163" s="205">
        <v>73.056063588811611</v>
      </c>
    </row>
    <row r="164" spans="1:5" ht="15" thickBot="1">
      <c r="A164"/>
      <c r="B164" s="129" t="s">
        <v>91</v>
      </c>
      <c r="C164" s="141">
        <v>83.640748017719702</v>
      </c>
      <c r="D164" s="142">
        <v>138.57131068315601</v>
      </c>
      <c r="E164" s="206">
        <v>161.692431214941</v>
      </c>
    </row>
    <row r="165" spans="1:5">
      <c r="A165"/>
      <c r="B165" s="3"/>
      <c r="C165" s="13"/>
      <c r="D165" s="15"/>
      <c r="E165" s="13"/>
    </row>
    <row r="166" spans="1:5" ht="15.5">
      <c r="A166" s="112"/>
      <c r="B166" s="261" t="s">
        <v>59</v>
      </c>
      <c r="C166" s="261"/>
      <c r="D166" s="261"/>
      <c r="E166" s="261"/>
    </row>
    <row r="167" spans="1:5" ht="6.65" customHeight="1" thickBot="1">
      <c r="B167" s="3"/>
      <c r="C167" s="15"/>
      <c r="D167" s="15"/>
      <c r="E167" s="13"/>
    </row>
    <row r="168" spans="1:5" ht="15" thickBot="1">
      <c r="B168" s="27" t="s">
        <v>43</v>
      </c>
      <c r="C168" s="148" t="str">
        <f>C10</f>
        <v>Q2 FY2018</v>
      </c>
      <c r="D168" s="148" t="str">
        <f>D10</f>
        <v>Q1 FY2019</v>
      </c>
      <c r="E168" s="69" t="str">
        <f>E10</f>
        <v>Q2 FY2019</v>
      </c>
    </row>
    <row r="169" spans="1:5">
      <c r="B169" s="28" t="s">
        <v>44</v>
      </c>
      <c r="C169" s="70">
        <v>16910</v>
      </c>
      <c r="D169" s="49">
        <v>18990</v>
      </c>
      <c r="E169" s="71">
        <v>19402</v>
      </c>
    </row>
    <row r="170" spans="1:5">
      <c r="B170" s="29" t="s">
        <v>45</v>
      </c>
      <c r="C170" s="72">
        <v>15782</v>
      </c>
      <c r="D170" s="50">
        <v>17837</v>
      </c>
      <c r="E170" s="73">
        <v>18214</v>
      </c>
    </row>
    <row r="171" spans="1:5">
      <c r="B171" s="29" t="s">
        <v>46</v>
      </c>
      <c r="C171" s="72">
        <v>276</v>
      </c>
      <c r="D171" s="50">
        <v>242</v>
      </c>
      <c r="E171" s="73">
        <v>243</v>
      </c>
    </row>
    <row r="172" spans="1:5">
      <c r="B172" s="29" t="s">
        <v>47</v>
      </c>
      <c r="C172" s="208">
        <v>852</v>
      </c>
      <c r="D172" s="207">
        <v>911</v>
      </c>
      <c r="E172" s="73">
        <v>945</v>
      </c>
    </row>
    <row r="173" spans="1:5">
      <c r="B173" s="29" t="s">
        <v>48</v>
      </c>
      <c r="C173" s="72">
        <v>856</v>
      </c>
      <c r="D173" s="50">
        <v>1934</v>
      </c>
      <c r="E173" s="73">
        <v>1126</v>
      </c>
    </row>
    <row r="174" spans="1:5">
      <c r="B174" s="29" t="s">
        <v>49</v>
      </c>
      <c r="C174" s="72">
        <v>349</v>
      </c>
      <c r="D174" s="50">
        <v>1267</v>
      </c>
      <c r="E174" s="73">
        <v>412</v>
      </c>
    </row>
    <row r="175" spans="1:5">
      <c r="B175" s="29" t="s">
        <v>50</v>
      </c>
      <c r="C175" s="74">
        <v>0.12970000000000001</v>
      </c>
      <c r="D175" s="68">
        <v>0.122</v>
      </c>
      <c r="E175" s="75">
        <v>0.13</v>
      </c>
    </row>
    <row r="176" spans="1:5">
      <c r="B176" s="29" t="s">
        <v>51</v>
      </c>
      <c r="C176" s="41">
        <v>0.29479597871082203</v>
      </c>
      <c r="D176" s="76">
        <v>0.30215903106898367</v>
      </c>
      <c r="E176" s="77">
        <v>0.30295845789093906</v>
      </c>
    </row>
    <row r="177" spans="2:5" ht="15" thickBot="1">
      <c r="B177" s="30" t="s">
        <v>52</v>
      </c>
      <c r="C177" s="42">
        <v>53</v>
      </c>
      <c r="D177" s="78">
        <v>60</v>
      </c>
      <c r="E177" s="79">
        <v>62</v>
      </c>
    </row>
    <row r="178" spans="2:5">
      <c r="B178" s="3" t="s">
        <v>53</v>
      </c>
    </row>
    <row r="179" spans="2:5" ht="15" thickBot="1">
      <c r="B179" s="3"/>
    </row>
    <row r="180" spans="2:5" ht="15" thickBot="1">
      <c r="B180" s="209" t="s">
        <v>97</v>
      </c>
      <c r="C180" s="210" t="s">
        <v>93</v>
      </c>
      <c r="D180" s="210">
        <v>406</v>
      </c>
      <c r="E180" s="210">
        <v>484</v>
      </c>
    </row>
    <row r="181" spans="2:5">
      <c r="B181" s="3" t="s">
        <v>98</v>
      </c>
    </row>
    <row r="182" spans="2:5">
      <c r="B182" s="3" t="s">
        <v>99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</sheetData>
  <mergeCells count="22">
    <mergeCell ref="B37:E37"/>
    <mergeCell ref="C120:C122"/>
    <mergeCell ref="D120:D122"/>
    <mergeCell ref="E120:E122"/>
    <mergeCell ref="B120:B122"/>
    <mergeCell ref="C2:G6"/>
    <mergeCell ref="B7:G7"/>
    <mergeCell ref="F9:G9"/>
    <mergeCell ref="F17:G17"/>
    <mergeCell ref="E24:E25"/>
    <mergeCell ref="C24:C25"/>
    <mergeCell ref="D24:D25"/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2018-10-17T08:24:33Z</cp:lastPrinted>
  <dcterms:created xsi:type="dcterms:W3CDTF">2015-07-14T05:07:14Z</dcterms:created>
  <dcterms:modified xsi:type="dcterms:W3CDTF">2018-10-17T09:40:04Z</dcterms:modified>
</cp:coreProperties>
</file>